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5570" windowHeight="7965" tabRatio="688"/>
  </bookViews>
  <sheets>
    <sheet name="Finance Report template" sheetId="11" r:id="rId1"/>
    <sheet name="Finance Summary template" sheetId="12" state="hidden" r:id="rId2"/>
    <sheet name="Budget template (how to use)" sheetId="9" state="hidden" r:id="rId3"/>
    <sheet name="sample of supporting docs" sheetId="13" r:id="rId4"/>
    <sheet name="Compulsory support docs" sheetId="14" r:id="rId5"/>
    <sheet name="Sheet1" sheetId="15" r:id="rId6"/>
  </sheets>
  <definedNames>
    <definedName name="_xlnm.Print_Area" localSheetId="0">'Finance Report template'!$A$1:$R$61</definedName>
    <definedName name="_xlnm.Print_Area" localSheetId="1">'Finance Summary template'!$A$1:$P$65</definedName>
    <definedName name="_xlnm.Print_Titles" localSheetId="2">'Budget template (how to use)'!$1:$1</definedName>
  </definedNames>
  <calcPr calcId="145621"/>
</workbook>
</file>

<file path=xl/calcChain.xml><?xml version="1.0" encoding="utf-8"?>
<calcChain xmlns="http://schemas.openxmlformats.org/spreadsheetml/2006/main">
  <c r="K62" i="12" l="1"/>
  <c r="L52" i="12"/>
  <c r="K51" i="12"/>
  <c r="M51" i="12" s="1"/>
  <c r="K50" i="12"/>
  <c r="M50" i="12" s="1"/>
  <c r="L47" i="12"/>
  <c r="K46" i="12"/>
  <c r="M46" i="12" s="1"/>
  <c r="K45" i="12"/>
  <c r="M45" i="12" s="1"/>
  <c r="M47" i="12" s="1"/>
  <c r="L39" i="12"/>
  <c r="K37" i="12"/>
  <c r="M37" i="12" s="1"/>
  <c r="M39" i="12" s="1"/>
  <c r="L34" i="12"/>
  <c r="K33" i="12"/>
  <c r="M33" i="12" s="1"/>
  <c r="K32" i="12"/>
  <c r="L29" i="12"/>
  <c r="K28" i="12"/>
  <c r="M28" i="12" s="1"/>
  <c r="K27" i="12"/>
  <c r="M27" i="12" s="1"/>
  <c r="L24" i="12"/>
  <c r="K23" i="12"/>
  <c r="M23" i="12" s="1"/>
  <c r="K22" i="12"/>
  <c r="M22" i="12" s="1"/>
  <c r="L19" i="12"/>
  <c r="K18" i="12"/>
  <c r="K19" i="12" s="1"/>
  <c r="L14" i="12"/>
  <c r="L15" i="12" s="1"/>
  <c r="K14" i="12"/>
  <c r="K13" i="12"/>
  <c r="K34" i="12" l="1"/>
  <c r="M14" i="12"/>
  <c r="L54" i="12"/>
  <c r="M52" i="12"/>
  <c r="M54" i="12" s="1"/>
  <c r="K39" i="12"/>
  <c r="M32" i="12"/>
  <c r="M34" i="12" s="1"/>
  <c r="M24" i="12"/>
  <c r="L41" i="12"/>
  <c r="L56" i="12" s="1"/>
  <c r="L60" i="12" s="1"/>
  <c r="K63" i="12" s="1"/>
  <c r="K64" i="12" s="1"/>
  <c r="K15" i="12"/>
  <c r="M29" i="12"/>
  <c r="K29" i="12"/>
  <c r="M13" i="12"/>
  <c r="M18" i="12"/>
  <c r="M19" i="12" s="1"/>
  <c r="K24" i="12"/>
  <c r="K52" i="12"/>
  <c r="K47" i="12"/>
  <c r="K54" i="12" s="1"/>
  <c r="L51" i="11"/>
  <c r="L46" i="11"/>
  <c r="L38" i="11"/>
  <c r="L33" i="11"/>
  <c r="L28" i="11"/>
  <c r="L23" i="11"/>
  <c r="L18" i="11"/>
  <c r="M15" i="12" l="1"/>
  <c r="M41" i="12" s="1"/>
  <c r="M56" i="12" s="1"/>
  <c r="L53" i="11"/>
  <c r="K41" i="12"/>
  <c r="K56" i="12" s="1"/>
  <c r="K58" i="12" s="1"/>
  <c r="M58" i="12" s="1"/>
  <c r="L14" i="11"/>
  <c r="L40" i="11" s="1"/>
  <c r="L55" i="11" s="1"/>
  <c r="L59" i="11" s="1"/>
  <c r="K50" i="11"/>
  <c r="M50" i="11" s="1"/>
  <c r="K49" i="11"/>
  <c r="M49" i="11" s="1"/>
  <c r="K45" i="11"/>
  <c r="M45" i="11" s="1"/>
  <c r="K44" i="11"/>
  <c r="M44" i="11" s="1"/>
  <c r="K36" i="11"/>
  <c r="K32" i="11"/>
  <c r="M32" i="11" s="1"/>
  <c r="K31" i="11"/>
  <c r="M31" i="11" s="1"/>
  <c r="K27" i="11"/>
  <c r="M27" i="11" s="1"/>
  <c r="K26" i="11"/>
  <c r="K22" i="11"/>
  <c r="M22" i="11" s="1"/>
  <c r="K21" i="11"/>
  <c r="M21" i="11" s="1"/>
  <c r="M23" i="11" s="1"/>
  <c r="K17" i="11"/>
  <c r="M17" i="11" s="1"/>
  <c r="M18" i="11" s="1"/>
  <c r="K13" i="11"/>
  <c r="M13" i="11" s="1"/>
  <c r="M14" i="11" s="1"/>
  <c r="M51" i="11" l="1"/>
  <c r="K60" i="12"/>
  <c r="M60" i="12"/>
  <c r="K28" i="11"/>
  <c r="M26" i="11"/>
  <c r="M28" i="11" s="1"/>
  <c r="K38" i="11"/>
  <c r="M36" i="11"/>
  <c r="M38" i="11" s="1"/>
  <c r="M46" i="11"/>
  <c r="M33" i="11"/>
  <c r="K33" i="11"/>
  <c r="K46" i="11"/>
  <c r="K18" i="11"/>
  <c r="K51" i="11"/>
  <c r="K14" i="11"/>
  <c r="K23" i="11"/>
  <c r="J17" i="9"/>
  <c r="J50" i="9"/>
  <c r="J49" i="9"/>
  <c r="J45" i="9"/>
  <c r="J44" i="9"/>
  <c r="J36" i="9"/>
  <c r="J38" i="9" s="1"/>
  <c r="J32" i="9"/>
  <c r="J31" i="9"/>
  <c r="J27" i="9"/>
  <c r="J26" i="9"/>
  <c r="J22" i="9"/>
  <c r="J21" i="9"/>
  <c r="J13" i="9"/>
  <c r="J12" i="9"/>
  <c r="M53" i="11" l="1"/>
  <c r="M40" i="11"/>
  <c r="K40" i="11"/>
  <c r="K53" i="11"/>
  <c r="J28" i="9"/>
  <c r="J46" i="9"/>
  <c r="J51" i="9"/>
  <c r="J18" i="9"/>
  <c r="J23" i="9"/>
  <c r="J33" i="9"/>
  <c r="J14" i="9"/>
  <c r="M55" i="11" l="1"/>
  <c r="K55" i="11"/>
  <c r="K57" i="11" s="1"/>
  <c r="M57" i="11" s="1"/>
  <c r="J40" i="9"/>
  <c r="J53" i="9"/>
  <c r="M59" i="11" l="1"/>
  <c r="K59" i="11"/>
  <c r="J55" i="9"/>
  <c r="J57" i="9" s="1"/>
  <c r="J59" i="9" s="1"/>
</calcChain>
</file>

<file path=xl/sharedStrings.xml><?xml version="1.0" encoding="utf-8"?>
<sst xmlns="http://schemas.openxmlformats.org/spreadsheetml/2006/main" count="317" uniqueCount="131">
  <si>
    <t>Budget Line</t>
  </si>
  <si>
    <t>A.1</t>
  </si>
  <si>
    <t>B.1</t>
  </si>
  <si>
    <t>C.1</t>
  </si>
  <si>
    <t>D.1</t>
  </si>
  <si>
    <t>D.2</t>
  </si>
  <si>
    <t>Quantity 2</t>
  </si>
  <si>
    <t>Unit 2</t>
  </si>
  <si>
    <t>Quantity 1</t>
  </si>
  <si>
    <t>Unit 1</t>
  </si>
  <si>
    <t>time</t>
  </si>
  <si>
    <t>person</t>
  </si>
  <si>
    <t>Unit Cost (USD)</t>
  </si>
  <si>
    <t>Description</t>
  </si>
  <si>
    <t>Person</t>
  </si>
  <si>
    <t>E.1</t>
  </si>
  <si>
    <t>Total Cost (USD)</t>
  </si>
  <si>
    <t>Lumpsum</t>
  </si>
  <si>
    <t>II. OPERATIONAL COST</t>
  </si>
  <si>
    <t>Implementing Agency</t>
  </si>
  <si>
    <t>Office Supplies</t>
  </si>
  <si>
    <t>Salary Assistant Programme Manager</t>
  </si>
  <si>
    <t>Project Administrative Assistant</t>
  </si>
  <si>
    <t>I. PROGRAMME/ACTIVITY COST</t>
  </si>
  <si>
    <t>SUB TOTAL OF PROGRAMME COST (I)</t>
  </si>
  <si>
    <t>SUB TOTAL OF OPERATIONAL COST (II)</t>
  </si>
  <si>
    <t>SUB TOTAL (I + II)</t>
  </si>
  <si>
    <t>Contingency  10%  (III)</t>
  </si>
  <si>
    <t>TOTAL (I + II + III)</t>
  </si>
  <si>
    <t>BUDGET PROPOSAL</t>
  </si>
  <si>
    <t>Month</t>
  </si>
  <si>
    <t>Unit</t>
  </si>
  <si>
    <t>Total Budget for Personnel</t>
  </si>
  <si>
    <t>Office Room Rental</t>
  </si>
  <si>
    <t>Total Budget for Administrative</t>
  </si>
  <si>
    <t>A. Airfare</t>
  </si>
  <si>
    <t>International Airfare - Participants</t>
  </si>
  <si>
    <t>Domestic Airfare - Participants</t>
  </si>
  <si>
    <t>Total Budget for  Airfare</t>
  </si>
  <si>
    <t>C. Meeting Package / Workshop / Seminar</t>
  </si>
  <si>
    <t>E. Report</t>
  </si>
  <si>
    <t>G. Administrative</t>
  </si>
  <si>
    <t>H. Personnel</t>
  </si>
  <si>
    <t>Material Translation</t>
  </si>
  <si>
    <t>F. Sustainability of the Programme</t>
  </si>
  <si>
    <t>Day</t>
  </si>
  <si>
    <t>Total Budget for Meeting Package / Workshop / Seminar</t>
  </si>
  <si>
    <t>Time</t>
  </si>
  <si>
    <t>Copy</t>
  </si>
  <si>
    <t>Printing</t>
  </si>
  <si>
    <t>Website</t>
  </si>
  <si>
    <t>Year</t>
  </si>
  <si>
    <t>ASEC</t>
  </si>
  <si>
    <t>01 - 07 May 2012</t>
  </si>
  <si>
    <t>Workshop - Capacity Building on  xxxxxxxx</t>
  </si>
  <si>
    <t>A.2</t>
  </si>
  <si>
    <t>B.2</t>
  </si>
  <si>
    <t>C.2</t>
  </si>
  <si>
    <t>E.2</t>
  </si>
  <si>
    <t>F.1</t>
  </si>
  <si>
    <t>G.1</t>
  </si>
  <si>
    <t>G.2</t>
  </si>
  <si>
    <t>H.1</t>
  </si>
  <si>
    <t>H.2</t>
  </si>
  <si>
    <t>Meeting Packages,  Lunch / Dinner / Meal / Receptions</t>
  </si>
  <si>
    <t>Balance 
(X - Y)</t>
  </si>
  <si>
    <t>Project Title</t>
  </si>
  <si>
    <t>Duration/Period</t>
  </si>
  <si>
    <t>Approved Budget
(X)</t>
  </si>
  <si>
    <t>Actual Expense
(Y)</t>
  </si>
  <si>
    <t>Project Title :</t>
  </si>
  <si>
    <t>Implementing Agency :</t>
  </si>
  <si>
    <t>Duration/Period :</t>
  </si>
  <si>
    <t>D. Consultant/Expert</t>
  </si>
  <si>
    <t>FINANCIAL REPORT</t>
  </si>
  <si>
    <t>FUND RECEIVED  ON  (date: dd/mm/yyyy)</t>
  </si>
  <si>
    <t xml:space="preserve">Per diem </t>
  </si>
  <si>
    <t>B. Per diem</t>
  </si>
  <si>
    <t>Per diem</t>
  </si>
  <si>
    <t>Total Budget for Per diem</t>
  </si>
  <si>
    <t>International Consultant/Expert</t>
  </si>
  <si>
    <t>Regional Consultant/Expert</t>
  </si>
  <si>
    <t>Total Budget for Consultant / Expert</t>
  </si>
  <si>
    <t>Secretaries supplies</t>
  </si>
  <si>
    <t>Total expense for  Airfare</t>
  </si>
  <si>
    <t>Total expense for Per diem</t>
  </si>
  <si>
    <t>Total expense for Meeting Package / Workshop / Seminar</t>
  </si>
  <si>
    <t>Total expense for Consultant/Expert</t>
  </si>
  <si>
    <t>Total expense for Administrative</t>
  </si>
  <si>
    <t>Total expense for Personnel</t>
  </si>
  <si>
    <t>Reference Number</t>
  </si>
  <si>
    <t>inv. 01 - 06</t>
  </si>
  <si>
    <t>inv. 07</t>
  </si>
  <si>
    <t>Total Fund Received</t>
  </si>
  <si>
    <t>Total Expenditure</t>
  </si>
  <si>
    <t>Balance</t>
  </si>
  <si>
    <t>FINANCIAL SUMMARY</t>
  </si>
  <si>
    <t>Ref. 01 - 06</t>
  </si>
  <si>
    <t>Ref. 21 - 23</t>
  </si>
  <si>
    <t>Ref.  24</t>
  </si>
  <si>
    <t>E. XXXX</t>
  </si>
  <si>
    <t>F. XXXX</t>
  </si>
  <si>
    <t>XXXX</t>
  </si>
  <si>
    <t>Total Budget for XXXX</t>
  </si>
  <si>
    <t>XXX</t>
  </si>
  <si>
    <t>Total expense for XXXX</t>
  </si>
  <si>
    <t>Total expense for Sustainability of XXXX</t>
  </si>
  <si>
    <t>Ref. 07 - 20</t>
  </si>
  <si>
    <r>
      <t xml:space="preserve">The following supporting documents should be submitted to the ASEAN Secretariat </t>
    </r>
    <r>
      <rPr>
        <b/>
        <u/>
        <sz val="14"/>
        <rFont val="Calibri"/>
        <family val="2"/>
        <scheme val="minor"/>
      </rPr>
      <t xml:space="preserve">within 60 days after the end of project </t>
    </r>
    <r>
      <rPr>
        <b/>
        <sz val="14"/>
        <rFont val="Calibri"/>
        <family val="2"/>
        <scheme val="minor"/>
      </rPr>
      <t>together with 1.</t>
    </r>
    <r>
      <rPr>
        <b/>
        <i/>
        <sz val="14"/>
        <rFont val="Calibri"/>
        <family val="2"/>
        <scheme val="minor"/>
      </rPr>
      <t xml:space="preserve"> Approved Proposal with approved budget</t>
    </r>
    <r>
      <rPr>
        <b/>
        <sz val="14"/>
        <rFont val="Calibri"/>
        <family val="2"/>
        <scheme val="minor"/>
      </rPr>
      <t xml:space="preserve">, 2. </t>
    </r>
    <r>
      <rPr>
        <b/>
        <i/>
        <sz val="14"/>
        <rFont val="Calibri"/>
        <family val="2"/>
        <scheme val="minor"/>
      </rPr>
      <t>Copy of Letter of Approval</t>
    </r>
    <r>
      <rPr>
        <b/>
        <sz val="14"/>
        <rFont val="Calibri"/>
        <family val="2"/>
        <scheme val="minor"/>
      </rPr>
      <t xml:space="preserve">, 3. </t>
    </r>
    <r>
      <rPr>
        <b/>
        <i/>
        <sz val="14"/>
        <rFont val="Calibri"/>
        <family val="2"/>
        <scheme val="minor"/>
      </rPr>
      <t>Copy of Agreement</t>
    </r>
    <r>
      <rPr>
        <b/>
        <sz val="14"/>
        <rFont val="Calibri"/>
        <family val="2"/>
        <scheme val="minor"/>
      </rPr>
      <t xml:space="preserve"> if any, and 4. </t>
    </r>
    <r>
      <rPr>
        <b/>
        <i/>
        <sz val="14"/>
        <rFont val="Calibri"/>
        <family val="2"/>
        <scheme val="minor"/>
      </rPr>
      <t>Financial Report</t>
    </r>
    <r>
      <rPr>
        <b/>
        <sz val="14"/>
        <rFont val="Calibri"/>
        <family val="2"/>
        <scheme val="minor"/>
      </rPr>
      <t xml:space="preserve">.  </t>
    </r>
  </si>
  <si>
    <t>Compulsory Supporting Documents  for Project Expenditure</t>
  </si>
  <si>
    <t>No.</t>
  </si>
  <si>
    <t>Activity</t>
  </si>
  <si>
    <t>Supporting Document</t>
  </si>
  <si>
    <t>Consultant Fee of  Expert / Resource Person</t>
  </si>
  <si>
    <t>Copy of Agreement  or Contract or SSA</t>
  </si>
  <si>
    <t xml:space="preserve">Original (or Certified Copy of) Bank Transfer Slip or Receipt signed by Consultant </t>
  </si>
  <si>
    <t xml:space="preserve">Administrative Support :  Salary / Honorarium  for Staff </t>
  </si>
  <si>
    <t>Copy of Agreement or Contract or SSA</t>
  </si>
  <si>
    <t>Original (or Certified Copy of) Bank Transfer Slip or Receipt signed by Staff</t>
  </si>
  <si>
    <t>Travel:  Air Transport</t>
  </si>
  <si>
    <t>Boarding Pass</t>
  </si>
  <si>
    <t>Original (or Certified Copy of) Invoice and /or Receipts</t>
  </si>
  <si>
    <t>Travel:  Land/water Transport (train/car/bus/ferry)</t>
  </si>
  <si>
    <t>Original (or Certified Copy of) Ticket and Receipt</t>
  </si>
  <si>
    <t>Travel:  Land Transport - rental (car/bus)</t>
  </si>
  <si>
    <t>Venue:  Workshop / Seminar / Meeting Packages</t>
  </si>
  <si>
    <t>Accomodation / Hotel</t>
  </si>
  <si>
    <t>Original (or Certified Copy of) Receipt signed by recipients</t>
  </si>
  <si>
    <t>Supplies,  stationery, secretariat support, etc</t>
  </si>
  <si>
    <t>Original (or Certified Copy of) Invoice and/ or Receipt</t>
  </si>
  <si>
    <t>Equipment Rental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</si>
</sst>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2"/>
      <name val="Calibri"/>
      <family val="2"/>
      <scheme val="minor"/>
    </font>
    <font>
      <b/>
      <sz val="14"/>
      <color theme="1"/>
      <name val="Calibri"/>
      <family val="2"/>
      <scheme val="minor"/>
    </font>
    <font>
      <b/>
      <sz val="14"/>
      <name val="Calibri"/>
      <family val="2"/>
      <scheme val="minor"/>
    </font>
    <font>
      <b/>
      <u/>
      <sz val="14"/>
      <name val="Calibri"/>
      <family val="2"/>
      <scheme val="minor"/>
    </font>
    <font>
      <b/>
      <i/>
      <sz val="14"/>
      <name val="Calibri"/>
      <family val="2"/>
      <scheme val="minor"/>
    </font>
    <font>
      <b/>
      <u/>
      <sz val="18"/>
      <name val="Calibri"/>
      <family val="2"/>
      <scheme val="minor"/>
    </font>
    <font>
      <sz val="12"/>
      <name val="Times New Roman"/>
      <family val="1"/>
    </font>
    <font>
      <b/>
      <sz val="12"/>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220">
    <xf numFmtId="0" fontId="0" fillId="0" borderId="0" xfId="0"/>
    <xf numFmtId="0" fontId="2" fillId="0" borderId="0" xfId="0" applyFont="1"/>
    <xf numFmtId="0" fontId="4" fillId="0" borderId="0" xfId="0" applyFont="1"/>
    <xf numFmtId="0" fontId="3" fillId="2" borderId="1" xfId="0" applyFont="1" applyFill="1" applyBorder="1" applyAlignment="1">
      <alignment horizontal="center" vertical="center"/>
    </xf>
    <xf numFmtId="10" fontId="2" fillId="0" borderId="1" xfId="0" applyNumberFormat="1" applyFont="1" applyBorder="1" applyAlignment="1">
      <alignment vertical="center"/>
    </xf>
    <xf numFmtId="10" fontId="2" fillId="0" borderId="4" xfId="0" applyNumberFormat="1" applyFont="1" applyBorder="1" applyAlignment="1">
      <alignment vertical="center"/>
    </xf>
    <xf numFmtId="10" fontId="2" fillId="0" borderId="4" xfId="0" applyNumberFormat="1" applyFont="1" applyBorder="1" applyAlignment="1">
      <alignment horizontal="left" vertical="center" wrapText="1"/>
    </xf>
    <xf numFmtId="10" fontId="2" fillId="0" borderId="3" xfId="0" applyNumberFormat="1" applyFont="1" applyBorder="1" applyAlignment="1">
      <alignment vertical="center"/>
    </xf>
    <xf numFmtId="10" fontId="2" fillId="0" borderId="0" xfId="0" applyNumberFormat="1" applyFont="1" applyBorder="1" applyAlignment="1">
      <alignment vertical="center"/>
    </xf>
    <xf numFmtId="10" fontId="2" fillId="0" borderId="5" xfId="0" applyNumberFormat="1" applyFont="1" applyBorder="1" applyAlignment="1">
      <alignment vertical="center"/>
    </xf>
    <xf numFmtId="10" fontId="2" fillId="0" borderId="3" xfId="0" applyNumberFormat="1" applyFont="1" applyBorder="1" applyAlignment="1">
      <alignment horizontal="left" vertical="center" wrapText="1"/>
    </xf>
    <xf numFmtId="10" fontId="2" fillId="0" borderId="10" xfId="0" applyNumberFormat="1" applyFont="1" applyBorder="1" applyAlignment="1">
      <alignment vertical="center"/>
    </xf>
    <xf numFmtId="10" fontId="3" fillId="0" borderId="10" xfId="0" applyNumberFormat="1" applyFont="1" applyBorder="1" applyAlignment="1">
      <alignment vertical="center"/>
    </xf>
    <xf numFmtId="10" fontId="3" fillId="0" borderId="3" xfId="0" applyNumberFormat="1" applyFont="1" applyBorder="1" applyAlignment="1">
      <alignment vertical="center"/>
    </xf>
    <xf numFmtId="10" fontId="3" fillId="0" borderId="4" xfId="0" applyNumberFormat="1" applyFont="1" applyBorder="1" applyAlignment="1">
      <alignment vertical="center"/>
    </xf>
    <xf numFmtId="10" fontId="2" fillId="0" borderId="2" xfId="0" applyNumberFormat="1" applyFont="1" applyBorder="1" applyAlignment="1">
      <alignment vertical="center"/>
    </xf>
    <xf numFmtId="10" fontId="2" fillId="0" borderId="3" xfId="0" applyNumberFormat="1" applyFont="1" applyBorder="1" applyAlignment="1">
      <alignment vertical="center" wrapText="1"/>
    </xf>
    <xf numFmtId="10" fontId="2" fillId="0" borderId="2" xfId="0" applyNumberFormat="1" applyFont="1" applyBorder="1" applyAlignment="1">
      <alignment vertical="center" wrapText="1"/>
    </xf>
    <xf numFmtId="10" fontId="2" fillId="0" borderId="4" xfId="0" applyNumberFormat="1" applyFont="1" applyBorder="1" applyAlignment="1">
      <alignment vertical="center" wrapText="1"/>
    </xf>
    <xf numFmtId="1" fontId="3" fillId="2" borderId="1" xfId="0" applyNumberFormat="1" applyFont="1" applyFill="1" applyBorder="1" applyAlignment="1">
      <alignment horizontal="center" vertical="center"/>
    </xf>
    <xf numFmtId="0" fontId="2" fillId="0" borderId="0" xfId="0" applyFont="1" applyAlignment="1">
      <alignment horizontal="center" vertical="center"/>
    </xf>
    <xf numFmtId="10" fontId="3" fillId="0" borderId="4" xfId="0" applyNumberFormat="1" applyFont="1" applyBorder="1" applyAlignment="1">
      <alignment horizontal="center" vertical="center"/>
    </xf>
    <xf numFmtId="10" fontId="2" fillId="0" borderId="1" xfId="0" applyNumberFormat="1" applyFont="1" applyBorder="1" applyAlignment="1">
      <alignment horizontal="center" vertical="center"/>
    </xf>
    <xf numFmtId="10" fontId="2" fillId="0" borderId="4" xfId="0" applyNumberFormat="1" applyFont="1" applyBorder="1" applyAlignment="1">
      <alignment horizontal="center" vertical="center"/>
    </xf>
    <xf numFmtId="10" fontId="2" fillId="0" borderId="4" xfId="0" applyNumberFormat="1" applyFont="1" applyBorder="1" applyAlignment="1">
      <alignment horizontal="center" vertical="center" wrapText="1"/>
    </xf>
    <xf numFmtId="10" fontId="2" fillId="0" borderId="0" xfId="0" applyNumberFormat="1" applyFont="1" applyBorder="1" applyAlignment="1">
      <alignment horizontal="center" vertical="center"/>
    </xf>
    <xf numFmtId="10" fontId="2" fillId="0" borderId="5" xfId="0" applyNumberFormat="1"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xf>
    <xf numFmtId="1" fontId="2" fillId="0" borderId="0" xfId="0" applyNumberFormat="1" applyFont="1" applyAlignment="1">
      <alignment horizontal="center" vertical="center"/>
    </xf>
    <xf numFmtId="1" fontId="3" fillId="0" borderId="4"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4" xfId="0" applyNumberFormat="1" applyFont="1" applyBorder="1" applyAlignment="1">
      <alignment horizontal="center" vertical="center"/>
    </xf>
    <xf numFmtId="1" fontId="2" fillId="0" borderId="4" xfId="0" applyNumberFormat="1" applyFont="1" applyBorder="1" applyAlignment="1">
      <alignment horizontal="center" vertical="center" wrapText="1"/>
    </xf>
    <xf numFmtId="1" fontId="2" fillId="0" borderId="0"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0" borderId="0" xfId="0" applyNumberFormat="1" applyFont="1" applyAlignment="1">
      <alignment horizontal="center" vertical="center"/>
    </xf>
    <xf numFmtId="0" fontId="3" fillId="0" borderId="0" xfId="0" applyFont="1" applyBorder="1" applyAlignment="1"/>
    <xf numFmtId="10" fontId="2" fillId="0" borderId="13" xfId="0" applyNumberFormat="1" applyFont="1" applyBorder="1" applyAlignment="1">
      <alignment vertical="center"/>
    </xf>
    <xf numFmtId="10" fontId="3" fillId="4" borderId="10" xfId="0" applyNumberFormat="1" applyFont="1" applyFill="1" applyBorder="1" applyAlignment="1">
      <alignment vertical="center"/>
    </xf>
    <xf numFmtId="10" fontId="3" fillId="4" borderId="0" xfId="0" applyNumberFormat="1" applyFont="1" applyFill="1" applyBorder="1" applyAlignment="1">
      <alignment vertical="center"/>
    </xf>
    <xf numFmtId="1" fontId="3" fillId="4" borderId="0" xfId="0" applyNumberFormat="1" applyFont="1" applyFill="1" applyBorder="1" applyAlignment="1">
      <alignment horizontal="center" vertical="center"/>
    </xf>
    <xf numFmtId="10" fontId="3" fillId="4" borderId="0" xfId="0" applyNumberFormat="1" applyFont="1" applyFill="1" applyBorder="1" applyAlignment="1">
      <alignment horizontal="center" vertical="center"/>
    </xf>
    <xf numFmtId="0" fontId="0" fillId="0" borderId="0" xfId="0" applyFont="1"/>
    <xf numFmtId="0" fontId="5" fillId="0" borderId="0" xfId="0" applyFont="1"/>
    <xf numFmtId="0" fontId="5" fillId="0" borderId="0" xfId="0" applyFont="1" applyBorder="1" applyAlignment="1"/>
    <xf numFmtId="10" fontId="2" fillId="0" borderId="9" xfId="0" applyNumberFormat="1" applyFont="1" applyBorder="1" applyAlignment="1">
      <alignment vertical="center"/>
    </xf>
    <xf numFmtId="10" fontId="2" fillId="0" borderId="6" xfId="0" applyNumberFormat="1" applyFont="1" applyBorder="1" applyAlignment="1">
      <alignment horizontal="left" vertical="center"/>
    </xf>
    <xf numFmtId="1" fontId="2" fillId="0" borderId="6" xfId="0" applyNumberFormat="1" applyFont="1" applyBorder="1" applyAlignment="1">
      <alignment horizontal="center" vertical="center"/>
    </xf>
    <xf numFmtId="10" fontId="2" fillId="0" borderId="6" xfId="0" applyNumberFormat="1" applyFont="1" applyBorder="1" applyAlignment="1">
      <alignment horizontal="center" vertical="center"/>
    </xf>
    <xf numFmtId="10" fontId="2" fillId="0" borderId="8" xfId="0" applyNumberFormat="1" applyFont="1" applyBorder="1" applyAlignment="1">
      <alignment horizontal="left" vertical="center"/>
    </xf>
    <xf numFmtId="10" fontId="2" fillId="0" borderId="5" xfId="0" applyNumberFormat="1" applyFont="1" applyBorder="1" applyAlignment="1">
      <alignment horizontal="left" vertical="center"/>
    </xf>
    <xf numFmtId="10" fontId="3" fillId="0" borderId="8" xfId="0" applyNumberFormat="1" applyFont="1" applyBorder="1" applyAlignment="1">
      <alignment vertical="center"/>
    </xf>
    <xf numFmtId="43" fontId="2" fillId="0" borderId="0" xfId="0" applyNumberFormat="1" applyFont="1"/>
    <xf numFmtId="43" fontId="3" fillId="0" borderId="0" xfId="0" applyNumberFormat="1" applyFont="1" applyBorder="1" applyAlignment="1"/>
    <xf numFmtId="43" fontId="3" fillId="2" borderId="1" xfId="0" applyNumberFormat="1" applyFont="1" applyFill="1" applyBorder="1" applyAlignment="1">
      <alignment horizontal="center" vertical="center" wrapText="1"/>
    </xf>
    <xf numFmtId="43" fontId="3" fillId="0" borderId="4" xfId="0" applyNumberFormat="1" applyFont="1" applyBorder="1" applyAlignment="1">
      <alignment vertical="center"/>
    </xf>
    <xf numFmtId="43" fontId="2" fillId="0" borderId="1" xfId="1" applyNumberFormat="1" applyFont="1" applyBorder="1" applyAlignment="1">
      <alignment vertical="center"/>
    </xf>
    <xf numFmtId="43" fontId="2" fillId="0" borderId="6" xfId="1" applyNumberFormat="1" applyFont="1" applyBorder="1" applyAlignment="1">
      <alignment vertical="center"/>
    </xf>
    <xf numFmtId="43" fontId="2" fillId="0" borderId="5" xfId="0" applyNumberFormat="1" applyFont="1" applyBorder="1" applyAlignment="1">
      <alignment horizontal="left" vertical="center"/>
    </xf>
    <xf numFmtId="43" fontId="2" fillId="0" borderId="1" xfId="0" applyNumberFormat="1" applyFont="1" applyBorder="1" applyAlignment="1">
      <alignment horizontal="right" vertical="center" wrapText="1"/>
    </xf>
    <xf numFmtId="43" fontId="2" fillId="0" borderId="4" xfId="0" applyNumberFormat="1" applyFont="1" applyBorder="1" applyAlignment="1">
      <alignment vertical="center" wrapText="1"/>
    </xf>
    <xf numFmtId="43" fontId="2" fillId="0" borderId="4" xfId="0" applyNumberFormat="1" applyFont="1" applyBorder="1" applyAlignment="1">
      <alignment horizontal="left" vertical="center" wrapText="1"/>
    </xf>
    <xf numFmtId="43" fontId="2" fillId="0" borderId="1" xfId="0" applyNumberFormat="1" applyFont="1" applyBorder="1" applyAlignment="1">
      <alignment vertical="center"/>
    </xf>
    <xf numFmtId="43" fontId="2" fillId="0" borderId="4" xfId="0" applyNumberFormat="1" applyFont="1" applyBorder="1" applyAlignment="1">
      <alignment vertical="center"/>
    </xf>
    <xf numFmtId="43" fontId="2" fillId="0" borderId="0" xfId="0" applyNumberFormat="1" applyFont="1" applyBorder="1" applyAlignment="1">
      <alignment vertical="center"/>
    </xf>
    <xf numFmtId="43" fontId="2" fillId="0" borderId="4" xfId="1" applyNumberFormat="1" applyFont="1" applyBorder="1" applyAlignment="1">
      <alignment vertical="center"/>
    </xf>
    <xf numFmtId="43" fontId="2" fillId="0" borderId="0" xfId="1" applyNumberFormat="1" applyFont="1" applyBorder="1" applyAlignment="1">
      <alignment vertical="center"/>
    </xf>
    <xf numFmtId="43" fontId="3" fillId="4" borderId="0" xfId="1" applyNumberFormat="1" applyFont="1" applyFill="1" applyBorder="1" applyAlignment="1">
      <alignment vertical="center"/>
    </xf>
    <xf numFmtId="43" fontId="2" fillId="0" borderId="5" xfId="0" applyNumberFormat="1" applyFont="1" applyBorder="1" applyAlignment="1">
      <alignment vertical="center"/>
    </xf>
    <xf numFmtId="43" fontId="4" fillId="0" borderId="0" xfId="0" applyNumberFormat="1" applyFont="1"/>
    <xf numFmtId="43" fontId="3" fillId="0" borderId="2" xfId="0" applyNumberFormat="1" applyFont="1" applyBorder="1" applyAlignment="1">
      <alignment vertical="center"/>
    </xf>
    <xf numFmtId="43" fontId="3" fillId="0" borderId="7" xfId="1" applyNumberFormat="1" applyFont="1" applyFill="1" applyBorder="1" applyAlignment="1">
      <alignment vertical="center"/>
    </xf>
    <xf numFmtId="43" fontId="3" fillId="0" borderId="2" xfId="1" applyNumberFormat="1" applyFont="1" applyFill="1" applyBorder="1" applyAlignment="1">
      <alignment vertical="center"/>
    </xf>
    <xf numFmtId="43" fontId="3" fillId="0" borderId="2" xfId="0" applyNumberFormat="1" applyFont="1" applyFill="1" applyBorder="1" applyAlignment="1">
      <alignment vertical="center"/>
    </xf>
    <xf numFmtId="43" fontId="3" fillId="0" borderId="11" xfId="0" applyNumberFormat="1" applyFont="1" applyFill="1" applyBorder="1" applyAlignment="1">
      <alignment vertical="center"/>
    </xf>
    <xf numFmtId="43" fontId="3" fillId="0" borderId="2" xfId="1" applyNumberFormat="1" applyFont="1" applyBorder="1" applyAlignment="1">
      <alignment vertical="center"/>
    </xf>
    <xf numFmtId="43" fontId="3" fillId="0" borderId="11" xfId="1" applyNumberFormat="1" applyFont="1" applyBorder="1" applyAlignment="1">
      <alignment vertical="center"/>
    </xf>
    <xf numFmtId="43" fontId="2" fillId="0" borderId="11" xfId="0" applyNumberFormat="1" applyFont="1" applyBorder="1" applyAlignment="1">
      <alignment vertical="center"/>
    </xf>
    <xf numFmtId="43" fontId="3" fillId="4" borderId="11" xfId="1" applyNumberFormat="1" applyFont="1" applyFill="1" applyBorder="1" applyAlignment="1">
      <alignment vertical="center"/>
    </xf>
    <xf numFmtId="43" fontId="2" fillId="0" borderId="11" xfId="1" applyNumberFormat="1" applyFont="1" applyBorder="1" applyAlignment="1">
      <alignment vertical="center"/>
    </xf>
    <xf numFmtId="43" fontId="3" fillId="0" borderId="7" xfId="1" applyNumberFormat="1" applyFont="1" applyBorder="1" applyAlignment="1">
      <alignment vertical="center"/>
    </xf>
    <xf numFmtId="43" fontId="3" fillId="0" borderId="12" xfId="1" applyNumberFormat="1" applyFont="1" applyBorder="1" applyAlignment="1">
      <alignment vertical="center"/>
    </xf>
    <xf numFmtId="43" fontId="6" fillId="0" borderId="7" xfId="1" applyNumberFormat="1" applyFont="1" applyBorder="1" applyAlignment="1">
      <alignment vertical="center"/>
    </xf>
    <xf numFmtId="10" fontId="6" fillId="0" borderId="8" xfId="0" applyNumberFormat="1" applyFont="1" applyBorder="1" applyAlignment="1">
      <alignment vertical="center"/>
    </xf>
    <xf numFmtId="0" fontId="0" fillId="0" borderId="0" xfId="0" applyFont="1" applyBorder="1" applyAlignment="1"/>
    <xf numFmtId="0" fontId="3" fillId="2" borderId="1" xfId="0" applyFont="1" applyFill="1" applyBorder="1" applyAlignment="1">
      <alignment horizontal="center" vertical="center" wrapText="1"/>
    </xf>
    <xf numFmtId="0" fontId="2" fillId="0" borderId="10" xfId="0" quotePrefix="1" applyFont="1" applyBorder="1" applyAlignment="1">
      <alignment vertical="center" wrapText="1"/>
    </xf>
    <xf numFmtId="0" fontId="2" fillId="0" borderId="10" xfId="0" applyFont="1" applyBorder="1" applyAlignment="1">
      <alignment vertical="center"/>
    </xf>
    <xf numFmtId="0" fontId="2" fillId="0" borderId="0" xfId="0" applyFont="1" applyFill="1"/>
    <xf numFmtId="43" fontId="6" fillId="0" borderId="1" xfId="1" applyNumberFormat="1" applyFont="1" applyBorder="1" applyAlignment="1">
      <alignment vertical="center"/>
    </xf>
    <xf numFmtId="43" fontId="3" fillId="0" borderId="1" xfId="1" applyNumberFormat="1" applyFont="1" applyBorder="1" applyAlignment="1">
      <alignment vertical="center"/>
    </xf>
    <xf numFmtId="43" fontId="3" fillId="4" borderId="1" xfId="1" applyNumberFormat="1" applyFont="1" applyFill="1" applyBorder="1" applyAlignment="1">
      <alignment vertical="center"/>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43" fontId="3" fillId="0" borderId="4"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xf>
    <xf numFmtId="43" fontId="3" fillId="0" borderId="2" xfId="0" applyNumberFormat="1" applyFont="1" applyFill="1" applyBorder="1" applyAlignment="1">
      <alignment horizontal="center" vertical="center" wrapText="1"/>
    </xf>
    <xf numFmtId="43" fontId="2" fillId="0" borderId="0" xfId="1" applyFont="1"/>
    <xf numFmtId="43" fontId="3" fillId="2" borderId="1" xfId="1" applyFont="1" applyFill="1" applyBorder="1" applyAlignment="1">
      <alignment horizontal="center" vertical="center" wrapText="1"/>
    </xf>
    <xf numFmtId="43" fontId="3" fillId="0" borderId="0" xfId="1" applyFont="1" applyFill="1" applyBorder="1" applyAlignment="1">
      <alignment horizontal="center" vertical="center" wrapText="1"/>
    </xf>
    <xf numFmtId="43" fontId="2" fillId="0" borderId="1" xfId="1" applyFont="1" applyBorder="1"/>
    <xf numFmtId="43" fontId="2" fillId="0" borderId="1" xfId="1" quotePrefix="1" applyFont="1" applyBorder="1" applyAlignment="1">
      <alignment vertical="center" wrapText="1"/>
    </xf>
    <xf numFmtId="43" fontId="2" fillId="0" borderId="1" xfId="1" applyFont="1" applyBorder="1" applyAlignment="1">
      <alignment vertical="center"/>
    </xf>
    <xf numFmtId="43" fontId="3" fillId="4" borderId="1" xfId="1" applyFont="1" applyFill="1" applyBorder="1"/>
    <xf numFmtId="43" fontId="2" fillId="0" borderId="0" xfId="1" applyFont="1" applyBorder="1"/>
    <xf numFmtId="43" fontId="2" fillId="0" borderId="11" xfId="1" applyFont="1" applyBorder="1"/>
    <xf numFmtId="10" fontId="3" fillId="0" borderId="0" xfId="0" applyNumberFormat="1" applyFont="1" applyBorder="1" applyAlignment="1">
      <alignment vertical="center"/>
    </xf>
    <xf numFmtId="43" fontId="3" fillId="0" borderId="0" xfId="1" applyNumberFormat="1" applyFont="1" applyBorder="1" applyAlignment="1">
      <alignment vertical="center"/>
    </xf>
    <xf numFmtId="43" fontId="3" fillId="0" borderId="0" xfId="0" applyNumberFormat="1" applyFont="1" applyFill="1" applyBorder="1" applyAlignment="1">
      <alignment vertical="center"/>
    </xf>
    <xf numFmtId="0" fontId="3" fillId="3" borderId="0" xfId="0" applyFont="1" applyFill="1" applyBorder="1" applyAlignment="1">
      <alignment vertical="center" wrapText="1"/>
    </xf>
    <xf numFmtId="43" fontId="2" fillId="3" borderId="0" xfId="1" applyFont="1" applyFill="1" applyBorder="1"/>
    <xf numFmtId="43" fontId="2" fillId="3" borderId="11" xfId="1" applyFont="1" applyFill="1" applyBorder="1"/>
    <xf numFmtId="43" fontId="3" fillId="0" borderId="0" xfId="0" applyNumberFormat="1" applyFont="1" applyBorder="1" applyAlignment="1">
      <alignment vertical="center"/>
    </xf>
    <xf numFmtId="1" fontId="3" fillId="0" borderId="0" xfId="0" applyNumberFormat="1" applyFont="1" applyBorder="1" applyAlignment="1">
      <alignment horizontal="center" vertical="center"/>
    </xf>
    <xf numFmtId="10" fontId="3" fillId="0" borderId="0" xfId="0" applyNumberFormat="1" applyFont="1" applyBorder="1" applyAlignment="1">
      <alignment horizontal="center" vertical="center"/>
    </xf>
    <xf numFmtId="10" fontId="2" fillId="0" borderId="0" xfId="0" applyNumberFormat="1" applyFont="1" applyBorder="1" applyAlignment="1">
      <alignment horizontal="left" vertical="center"/>
    </xf>
    <xf numFmtId="43" fontId="3" fillId="0" borderId="0" xfId="1" applyFont="1" applyBorder="1"/>
    <xf numFmtId="43" fontId="2" fillId="0" borderId="0" xfId="0" applyNumberFormat="1" applyFont="1" applyBorder="1" applyAlignment="1">
      <alignment horizontal="left" vertical="center"/>
    </xf>
    <xf numFmtId="43" fontId="3" fillId="0" borderId="0" xfId="1" applyNumberFormat="1" applyFont="1" applyFill="1" applyBorder="1" applyAlignment="1">
      <alignment vertical="center"/>
    </xf>
    <xf numFmtId="10" fontId="2" fillId="0" borderId="0" xfId="0" applyNumberFormat="1" applyFont="1" applyBorder="1" applyAlignment="1">
      <alignment vertical="center" wrapText="1"/>
    </xf>
    <xf numFmtId="43" fontId="2" fillId="0" borderId="0" xfId="0" applyNumberFormat="1" applyFont="1" applyBorder="1" applyAlignment="1">
      <alignment vertical="center" wrapText="1"/>
    </xf>
    <xf numFmtId="1" fontId="2" fillId="0" borderId="0" xfId="0" applyNumberFormat="1" applyFont="1" applyBorder="1" applyAlignment="1">
      <alignment horizontal="center" vertical="center" wrapText="1"/>
    </xf>
    <xf numFmtId="10" fontId="2" fillId="0" borderId="0" xfId="0" applyNumberFormat="1" applyFont="1" applyBorder="1" applyAlignment="1">
      <alignment horizontal="center" vertical="center" wrapText="1"/>
    </xf>
    <xf numFmtId="10" fontId="2" fillId="0" borderId="0" xfId="0" applyNumberFormat="1" applyFont="1" applyBorder="1" applyAlignment="1">
      <alignment horizontal="left" vertical="center" wrapText="1"/>
    </xf>
    <xf numFmtId="43" fontId="2" fillId="0" borderId="0" xfId="0" applyNumberFormat="1" applyFont="1" applyBorder="1" applyAlignment="1">
      <alignment horizontal="left" vertical="center" wrapText="1"/>
    </xf>
    <xf numFmtId="0" fontId="3" fillId="0" borderId="0" xfId="0" applyFont="1" applyFill="1" applyBorder="1" applyAlignment="1">
      <alignment horizontal="center" vertical="center"/>
    </xf>
    <xf numFmtId="43"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0" fontId="3" fillId="0" borderId="10" xfId="0" applyFont="1" applyFill="1" applyBorder="1" applyAlignment="1">
      <alignment horizontal="center" vertical="center" wrapText="1"/>
    </xf>
    <xf numFmtId="43" fontId="3" fillId="0" borderId="11" xfId="1" applyFont="1" applyFill="1" applyBorder="1" applyAlignment="1">
      <alignment horizontal="center" vertical="center" wrapText="1"/>
    </xf>
    <xf numFmtId="43" fontId="3" fillId="0" borderId="11" xfId="1" applyFont="1" applyBorder="1"/>
    <xf numFmtId="10" fontId="2" fillId="0" borderId="10" xfId="0" applyNumberFormat="1" applyFont="1" applyBorder="1" applyAlignment="1">
      <alignment horizontal="left" vertical="center"/>
    </xf>
    <xf numFmtId="10" fontId="2" fillId="0" borderId="10" xfId="0" applyNumberFormat="1" applyFont="1" applyBorder="1" applyAlignment="1">
      <alignment horizontal="left" vertical="center" wrapText="1"/>
    </xf>
    <xf numFmtId="0" fontId="3" fillId="0" borderId="4" xfId="0" applyFont="1" applyFill="1" applyBorder="1" applyAlignment="1">
      <alignment vertical="center"/>
    </xf>
    <xf numFmtId="10" fontId="2" fillId="0" borderId="1" xfId="0" applyNumberFormat="1" applyFont="1" applyBorder="1" applyAlignment="1">
      <alignment vertical="center" wrapText="1"/>
    </xf>
    <xf numFmtId="10" fontId="6" fillId="0" borderId="3" xfId="0" applyNumberFormat="1" applyFont="1" applyBorder="1" applyAlignment="1">
      <alignment vertical="center"/>
    </xf>
    <xf numFmtId="0" fontId="3" fillId="2" borderId="1" xfId="0" applyFont="1" applyFill="1" applyBorder="1" applyAlignment="1">
      <alignment horizontal="center" vertical="center"/>
    </xf>
    <xf numFmtId="10" fontId="3" fillId="4" borderId="1" xfId="0" applyNumberFormat="1" applyFont="1" applyFill="1" applyBorder="1" applyAlignment="1">
      <alignment vertical="center"/>
    </xf>
    <xf numFmtId="1" fontId="3" fillId="4" borderId="1" xfId="0" applyNumberFormat="1" applyFont="1" applyFill="1" applyBorder="1" applyAlignment="1">
      <alignment horizontal="center" vertical="center"/>
    </xf>
    <xf numFmtId="10" fontId="3" fillId="4" borderId="1"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1"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xf numFmtId="43" fontId="8" fillId="0" borderId="0" xfId="0" applyNumberFormat="1" applyFont="1"/>
    <xf numFmtId="1" fontId="8" fillId="0" borderId="0" xfId="0" applyNumberFormat="1"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xf>
    <xf numFmtId="0" fontId="2" fillId="0" borderId="0" xfId="0" applyFont="1" applyAlignment="1">
      <alignment vertical="center"/>
    </xf>
    <xf numFmtId="43" fontId="2" fillId="0" borderId="0" xfId="0" applyNumberFormat="1" applyFont="1" applyAlignment="1">
      <alignment vertical="center"/>
    </xf>
    <xf numFmtId="43" fontId="2" fillId="0" borderId="0" xfId="1" applyFont="1" applyAlignment="1">
      <alignment vertical="center"/>
    </xf>
    <xf numFmtId="0" fontId="5" fillId="0" borderId="0" xfId="0" applyFont="1" applyAlignment="1">
      <alignment vertical="center"/>
    </xf>
    <xf numFmtId="0" fontId="0" fillId="0" borderId="0" xfId="0" applyFont="1" applyAlignment="1">
      <alignment vertical="center"/>
    </xf>
    <xf numFmtId="0" fontId="5" fillId="0" borderId="0" xfId="0" applyFont="1" applyBorder="1" applyAlignment="1">
      <alignment vertical="center"/>
    </xf>
    <xf numFmtId="0" fontId="0" fillId="0" borderId="0" xfId="0" applyFont="1" applyBorder="1" applyAlignment="1">
      <alignment vertical="center"/>
    </xf>
    <xf numFmtId="0" fontId="3" fillId="0" borderId="0" xfId="0" applyFont="1" applyBorder="1" applyAlignment="1">
      <alignment vertical="center"/>
    </xf>
    <xf numFmtId="0" fontId="2" fillId="0" borderId="0" xfId="0" applyFont="1" applyFill="1" applyAlignment="1">
      <alignment vertical="center"/>
    </xf>
    <xf numFmtId="43" fontId="2" fillId="3" borderId="0" xfId="1" applyFont="1" applyFill="1" applyBorder="1" applyAlignment="1">
      <alignment vertical="center"/>
    </xf>
    <xf numFmtId="43" fontId="2" fillId="3" borderId="11" xfId="1" applyFont="1" applyFill="1" applyBorder="1" applyAlignment="1">
      <alignment vertical="center"/>
    </xf>
    <xf numFmtId="43" fontId="2" fillId="0" borderId="0" xfId="1" applyFont="1" applyBorder="1" applyAlignment="1">
      <alignment vertical="center"/>
    </xf>
    <xf numFmtId="43" fontId="2" fillId="0" borderId="11" xfId="1" applyFont="1" applyBorder="1" applyAlignment="1">
      <alignment vertical="center"/>
    </xf>
    <xf numFmtId="43" fontId="3" fillId="0" borderId="0" xfId="1" applyFont="1" applyBorder="1" applyAlignment="1">
      <alignment vertical="center"/>
    </xf>
    <xf numFmtId="43" fontId="3" fillId="0" borderId="11" xfId="1" applyFont="1" applyBorder="1" applyAlignment="1">
      <alignment vertical="center"/>
    </xf>
    <xf numFmtId="43" fontId="3" fillId="4" borderId="1" xfId="1" applyFont="1" applyFill="1" applyBorder="1" applyAlignment="1">
      <alignment vertical="center"/>
    </xf>
    <xf numFmtId="0" fontId="9" fillId="0" borderId="0" xfId="0" applyFont="1" applyAlignment="1">
      <alignment vertical="center"/>
    </xf>
    <xf numFmtId="0" fontId="7" fillId="0" borderId="0" xfId="0" applyFont="1" applyAlignment="1">
      <alignment vertical="center"/>
    </xf>
    <xf numFmtId="43" fontId="7" fillId="0" borderId="0" xfId="0" applyNumberFormat="1" applyFont="1" applyAlignment="1">
      <alignment vertical="center"/>
    </xf>
    <xf numFmtId="43" fontId="7" fillId="0" borderId="14" xfId="0" applyNumberFormat="1" applyFont="1" applyBorder="1" applyAlignment="1">
      <alignment vertical="center"/>
    </xf>
    <xf numFmtId="0" fontId="6" fillId="0" borderId="0" xfId="0" applyFont="1" applyAlignment="1">
      <alignment vertical="center"/>
    </xf>
    <xf numFmtId="0" fontId="8" fillId="0" borderId="0" xfId="0" applyFont="1" applyAlignment="1">
      <alignment vertical="center"/>
    </xf>
    <xf numFmtId="43" fontId="8" fillId="0" borderId="0" xfId="0" applyNumberFormat="1" applyFont="1" applyAlignment="1">
      <alignment vertical="center"/>
    </xf>
    <xf numFmtId="10" fontId="3" fillId="0" borderId="1" xfId="0" applyNumberFormat="1" applyFont="1" applyFill="1" applyBorder="1" applyAlignment="1">
      <alignment horizontal="center" vertical="center"/>
    </xf>
    <xf numFmtId="10" fontId="3" fillId="0" borderId="1" xfId="0" applyNumberFormat="1" applyFont="1" applyBorder="1" applyAlignment="1">
      <alignment horizontal="center" vertical="center"/>
    </xf>
    <xf numFmtId="0" fontId="10" fillId="0" borderId="0" xfId="0" applyFont="1"/>
    <xf numFmtId="0" fontId="6" fillId="0" borderId="0" xfId="0" applyFont="1"/>
    <xf numFmtId="0" fontId="11" fillId="0" borderId="0" xfId="0" applyFont="1" applyAlignment="1">
      <alignment horizontal="left" wrapText="1"/>
    </xf>
    <xf numFmtId="0" fontId="15" fillId="0" borderId="0" xfId="0" applyFont="1"/>
    <xf numFmtId="0" fontId="0" fillId="0" borderId="0" xfId="0" applyAlignment="1">
      <alignment vertical="center"/>
    </xf>
    <xf numFmtId="0" fontId="16" fillId="6" borderId="3"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5" fillId="0" borderId="13" xfId="0" applyFont="1" applyBorder="1" applyAlignment="1">
      <alignment horizontal="left" vertical="center" wrapText="1"/>
    </xf>
    <xf numFmtId="0" fontId="15" fillId="0" borderId="16" xfId="0" applyFont="1" applyBorder="1" applyAlignment="1">
      <alignment horizontal="left" vertical="center" wrapText="1"/>
    </xf>
    <xf numFmtId="0" fontId="15"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15" fillId="0" borderId="11" xfId="0" applyFont="1" applyBorder="1" applyAlignment="1">
      <alignment horizontal="left" vertical="center" wrapText="1"/>
    </xf>
    <xf numFmtId="0" fontId="15" fillId="7" borderId="13" xfId="0" applyFont="1" applyFill="1" applyBorder="1" applyAlignment="1">
      <alignment horizontal="center" vertical="center" wrapText="1"/>
    </xf>
    <xf numFmtId="0" fontId="15" fillId="7" borderId="12" xfId="0" applyFont="1" applyFill="1" applyBorder="1" applyAlignment="1">
      <alignment horizontal="left"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1" fontId="2" fillId="0" borderId="0" xfId="0" applyNumberFormat="1" applyFont="1" applyAlignment="1">
      <alignment horizontal="left" vertical="center"/>
    </xf>
    <xf numFmtId="1" fontId="2" fillId="0" borderId="0" xfId="0" applyNumberFormat="1" applyFont="1" applyAlignment="1">
      <alignment horizontal="right" vertical="center"/>
    </xf>
    <xf numFmtId="0" fontId="2" fillId="0" borderId="0" xfId="0" applyFont="1" applyAlignment="1">
      <alignment horizontal="right" vertical="center"/>
    </xf>
    <xf numFmtId="0" fontId="15" fillId="0" borderId="0" xfId="0" applyFont="1" applyBorder="1" applyAlignment="1">
      <alignment horizontal="left" vertical="center" wrapText="1"/>
    </xf>
    <xf numFmtId="0" fontId="0" fillId="0" borderId="0" xfId="0" applyBorder="1"/>
    <xf numFmtId="0" fontId="3" fillId="2" borderId="1" xfId="0" applyFont="1" applyFill="1" applyBorder="1" applyAlignment="1">
      <alignment horizontal="center" vertical="center"/>
    </xf>
    <xf numFmtId="0" fontId="3" fillId="3" borderId="1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5" fillId="7" borderId="13"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11" fillId="5" borderId="0" xfId="0" applyFont="1" applyFill="1" applyAlignment="1">
      <alignment horizontal="left" wrapText="1"/>
    </xf>
    <xf numFmtId="0" fontId="14" fillId="0" borderId="0" xfId="0" applyFont="1" applyAlignment="1">
      <alignment horizontal="left"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6" xfId="0" applyFont="1" applyBorder="1" applyAlignment="1">
      <alignment horizontal="left" vertical="center" wrapText="1"/>
    </xf>
    <xf numFmtId="0" fontId="15" fillId="7" borderId="13" xfId="0" applyFont="1" applyFill="1" applyBorder="1" applyAlignment="1">
      <alignment horizontal="left" vertical="center"/>
    </xf>
    <xf numFmtId="0" fontId="15" fillId="7" borderId="15" xfId="0" applyFont="1" applyFill="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13826</xdr:colOff>
      <xdr:row>26</xdr:row>
      <xdr:rowOff>85725</xdr:rowOff>
    </xdr:from>
    <xdr:ext cx="8305801" cy="947154"/>
    <xdr:sp macro="" textlink="">
      <xdr:nvSpPr>
        <xdr:cNvPr id="36" name="Rectangle 35"/>
        <xdr:cNvSpPr/>
      </xdr:nvSpPr>
      <xdr:spPr>
        <a:xfrm rot="20937535">
          <a:off x="13826" y="5857875"/>
          <a:ext cx="8305801" cy="947154"/>
        </a:xfrm>
        <a:prstGeom prst="rect">
          <a:avLst/>
        </a:prstGeom>
        <a:noFill/>
        <a:effectLst>
          <a:glow rad="101600">
            <a:schemeClr val="accent3">
              <a:satMod val="175000"/>
              <a:alpha val="40000"/>
            </a:schemeClr>
          </a:glow>
          <a:softEdge rad="12700"/>
        </a:effectLst>
      </xdr:spPr>
      <xdr:txBody>
        <a:bodyPr wrap="square" lIns="91440" tIns="45720" rIns="91440" bIns="45720">
          <a:spAutoFit/>
        </a:bodyPr>
        <a:lstStyle/>
        <a:p>
          <a:pPr algn="ctr"/>
          <a:r>
            <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reflection blurRad="6350" stA="55000" endA="300" endPos="45500" dir="5400000" sy="-100000" algn="bl" rotWithShape="0"/>
              </a:effectLst>
            </a:rPr>
            <a:t>SAMPLE</a:t>
          </a:r>
        </a:p>
      </xdr:txBody>
    </xdr:sp>
    <xdr:clientData/>
  </xdr:oneCellAnchor>
  <xdr:twoCellAnchor>
    <xdr:from>
      <xdr:col>11</xdr:col>
      <xdr:colOff>31376</xdr:colOff>
      <xdr:row>6</xdr:row>
      <xdr:rowOff>104775</xdr:rowOff>
    </xdr:from>
    <xdr:to>
      <xdr:col>12</xdr:col>
      <xdr:colOff>82362</xdr:colOff>
      <xdr:row>7</xdr:row>
      <xdr:rowOff>323851</xdr:rowOff>
    </xdr:to>
    <xdr:sp macro="" textlink="">
      <xdr:nvSpPr>
        <xdr:cNvPr id="41" name="Oval 40"/>
        <xdr:cNvSpPr>
          <a:spLocks noChangeArrowheads="1"/>
        </xdr:cNvSpPr>
      </xdr:nvSpPr>
      <xdr:spPr bwMode="auto">
        <a:xfrm>
          <a:off x="5802405" y="1875304"/>
          <a:ext cx="1272428" cy="375959"/>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152398</xdr:colOff>
      <xdr:row>8</xdr:row>
      <xdr:rowOff>19049</xdr:rowOff>
    </xdr:from>
    <xdr:to>
      <xdr:col>13</xdr:col>
      <xdr:colOff>123824</xdr:colOff>
      <xdr:row>10</xdr:row>
      <xdr:rowOff>19050</xdr:rowOff>
    </xdr:to>
    <xdr:sp macro="" textlink="">
      <xdr:nvSpPr>
        <xdr:cNvPr id="43" name="Oval 42"/>
        <xdr:cNvSpPr>
          <a:spLocks noChangeArrowheads="1"/>
        </xdr:cNvSpPr>
      </xdr:nvSpPr>
      <xdr:spPr bwMode="auto">
        <a:xfrm>
          <a:off x="10172698" y="2305049"/>
          <a:ext cx="1028701" cy="400051"/>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919442</xdr:colOff>
      <xdr:row>3</xdr:row>
      <xdr:rowOff>0</xdr:rowOff>
    </xdr:from>
    <xdr:to>
      <xdr:col>12</xdr:col>
      <xdr:colOff>997322</xdr:colOff>
      <xdr:row>6</xdr:row>
      <xdr:rowOff>57150</xdr:rowOff>
    </xdr:to>
    <xdr:sp macro="" textlink="">
      <xdr:nvSpPr>
        <xdr:cNvPr id="44" name="Line 5"/>
        <xdr:cNvSpPr>
          <a:spLocks noChangeShapeType="1"/>
        </xdr:cNvSpPr>
      </xdr:nvSpPr>
      <xdr:spPr bwMode="auto">
        <a:xfrm flipH="1">
          <a:off x="6690471" y="885265"/>
          <a:ext cx="1299322" cy="94241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72276</xdr:colOff>
      <xdr:row>9</xdr:row>
      <xdr:rowOff>104775</xdr:rowOff>
    </xdr:from>
    <xdr:to>
      <xdr:col>14</xdr:col>
      <xdr:colOff>44822</xdr:colOff>
      <xdr:row>11</xdr:row>
      <xdr:rowOff>89647</xdr:rowOff>
    </xdr:to>
    <xdr:sp macro="" textlink="">
      <xdr:nvSpPr>
        <xdr:cNvPr id="45" name="Line 5"/>
        <xdr:cNvSpPr>
          <a:spLocks noChangeShapeType="1"/>
        </xdr:cNvSpPr>
      </xdr:nvSpPr>
      <xdr:spPr bwMode="auto">
        <a:xfrm flipH="1" flipV="1">
          <a:off x="9104217" y="2592481"/>
          <a:ext cx="577664" cy="33225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12</xdr:col>
      <xdr:colOff>997323</xdr:colOff>
      <xdr:row>0</xdr:row>
      <xdr:rowOff>22409</xdr:rowOff>
    </xdr:from>
    <xdr:to>
      <xdr:col>17</xdr:col>
      <xdr:colOff>44822</xdr:colOff>
      <xdr:row>7</xdr:row>
      <xdr:rowOff>25211</xdr:rowOff>
    </xdr:to>
    <xdr:sp macro="" textlink="">
      <xdr:nvSpPr>
        <xdr:cNvPr id="46" name="Text Box 21"/>
        <xdr:cNvSpPr txBox="1">
          <a:spLocks noChangeArrowheads="1"/>
        </xdr:cNvSpPr>
      </xdr:nvSpPr>
      <xdr:spPr bwMode="auto">
        <a:xfrm>
          <a:off x="8785411" y="179291"/>
          <a:ext cx="2711823" cy="1313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 All items under actual expenses should be in line with those on the approved budget. Any deviation from budget need to be communicated to the ASEAN Secretariat </a:t>
          </a:r>
        </a:p>
        <a:p>
          <a:pPr algn="l" rtl="0">
            <a:lnSpc>
              <a:spcPts val="1300"/>
            </a:lnSpc>
            <a:defRPr sz="1000"/>
          </a:pPr>
          <a:r>
            <a:rPr lang="en-US" sz="1100" b="0" i="0" u="none" strike="noStrike" baseline="0">
              <a:solidFill>
                <a:srgbClr val="000000"/>
              </a:solidFill>
              <a:latin typeface="ＭＳ Ｐゴシック"/>
              <a:ea typeface="ＭＳ Ｐゴシック"/>
            </a:rPr>
            <a:t>- Actual expenses should also be supported by proper documentation, such  as: invoices, receipts, etc. Please refer to 'Compulsory Supporting Documents'.</a:t>
          </a:r>
        </a:p>
        <a:p>
          <a:pPr algn="l" rtl="0">
            <a:lnSpc>
              <a:spcPts val="1300"/>
            </a:lnSpc>
            <a:defRPr sz="1000"/>
          </a:pPr>
          <a:endParaRPr lang="en-US" sz="1100" b="0" i="0" u="none" strike="noStrike" baseline="0">
            <a:solidFill>
              <a:srgbClr val="000000"/>
            </a:solidFill>
            <a:latin typeface="ＭＳ Ｐゴシック"/>
            <a:ea typeface="ＭＳ Ｐゴシック"/>
          </a:endParaRPr>
        </a:p>
      </xdr:txBody>
    </xdr:sp>
    <xdr:clientData/>
  </xdr:twoCellAnchor>
  <xdr:twoCellAnchor editAs="oneCell">
    <xdr:from>
      <xdr:col>14</xdr:col>
      <xdr:colOff>89645</xdr:colOff>
      <xdr:row>10</xdr:row>
      <xdr:rowOff>168089</xdr:rowOff>
    </xdr:from>
    <xdr:to>
      <xdr:col>17</xdr:col>
      <xdr:colOff>78441</xdr:colOff>
      <xdr:row>13</xdr:row>
      <xdr:rowOff>112059</xdr:rowOff>
    </xdr:to>
    <xdr:sp macro="" textlink="">
      <xdr:nvSpPr>
        <xdr:cNvPr id="47" name="Text Box 21"/>
        <xdr:cNvSpPr txBox="1">
          <a:spLocks noChangeArrowheads="1"/>
        </xdr:cNvSpPr>
      </xdr:nvSpPr>
      <xdr:spPr bwMode="auto">
        <a:xfrm>
          <a:off x="9726704" y="2185148"/>
          <a:ext cx="1804149" cy="526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Amount of the fund received by the implementing agency </a:t>
          </a:r>
          <a:br>
            <a:rPr lang="en-US" sz="1100" b="0" i="0" u="none" strike="noStrike" baseline="0">
              <a:solidFill>
                <a:srgbClr val="000000"/>
              </a:solidFill>
              <a:latin typeface="ＭＳ Ｐゴシック"/>
              <a:ea typeface="ＭＳ Ｐゴシック"/>
            </a:rPr>
          </a:br>
          <a:r>
            <a:rPr lang="en-US" sz="1100" b="0" i="0" u="none" strike="noStrike" baseline="0">
              <a:solidFill>
                <a:srgbClr val="000000"/>
              </a:solidFill>
              <a:latin typeface="ＭＳ Ｐゴシック"/>
              <a:ea typeface="ＭＳ Ｐゴシック"/>
            </a:rPr>
            <a:t/>
          </a:r>
          <a:br>
            <a:rPr lang="en-US" sz="1100" b="0" i="0" u="none" strike="noStrike" baseline="0">
              <a:solidFill>
                <a:srgbClr val="000000"/>
              </a:solidFill>
              <a:latin typeface="ＭＳ Ｐゴシック"/>
              <a:ea typeface="ＭＳ Ｐゴシック"/>
            </a:rPr>
          </a:br>
          <a:endParaRPr lang="en-US" sz="1100" b="0" i="0" u="none" strike="noStrike" baseline="0">
            <a:solidFill>
              <a:srgbClr val="000000"/>
            </a:solidFill>
            <a:latin typeface="ＭＳ Ｐゴシック"/>
            <a:ea typeface="ＭＳ Ｐゴシック"/>
          </a:endParaRPr>
        </a:p>
      </xdr:txBody>
    </xdr:sp>
    <xdr:clientData/>
  </xdr:twoCellAnchor>
  <xdr:twoCellAnchor>
    <xdr:from>
      <xdr:col>2</xdr:col>
      <xdr:colOff>795619</xdr:colOff>
      <xdr:row>7</xdr:row>
      <xdr:rowOff>280147</xdr:rowOff>
    </xdr:from>
    <xdr:to>
      <xdr:col>3</xdr:col>
      <xdr:colOff>1075767</xdr:colOff>
      <xdr:row>9</xdr:row>
      <xdr:rowOff>89648</xdr:rowOff>
    </xdr:to>
    <xdr:sp macro="" textlink="">
      <xdr:nvSpPr>
        <xdr:cNvPr id="53" name="Oval 52"/>
        <xdr:cNvSpPr>
          <a:spLocks noChangeArrowheads="1"/>
        </xdr:cNvSpPr>
      </xdr:nvSpPr>
      <xdr:spPr bwMode="auto">
        <a:xfrm>
          <a:off x="2106707" y="2207559"/>
          <a:ext cx="1400736" cy="403413"/>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1064558</xdr:colOff>
      <xdr:row>8</xdr:row>
      <xdr:rowOff>145675</xdr:rowOff>
    </xdr:from>
    <xdr:to>
      <xdr:col>14</xdr:col>
      <xdr:colOff>44823</xdr:colOff>
      <xdr:row>11</xdr:row>
      <xdr:rowOff>78440</xdr:rowOff>
    </xdr:to>
    <xdr:sp macro="" textlink="">
      <xdr:nvSpPr>
        <xdr:cNvPr id="54" name="Line 5"/>
        <xdr:cNvSpPr>
          <a:spLocks noChangeShapeType="1"/>
        </xdr:cNvSpPr>
      </xdr:nvSpPr>
      <xdr:spPr bwMode="auto">
        <a:xfrm flipH="1" flipV="1">
          <a:off x="2935940" y="2409263"/>
          <a:ext cx="6745942" cy="50426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380999</xdr:colOff>
      <xdr:row>57</xdr:row>
      <xdr:rowOff>78440</xdr:rowOff>
    </xdr:from>
    <xdr:to>
      <xdr:col>13</xdr:col>
      <xdr:colOff>123264</xdr:colOff>
      <xdr:row>59</xdr:row>
      <xdr:rowOff>134471</xdr:rowOff>
    </xdr:to>
    <xdr:sp macro="" textlink="">
      <xdr:nvSpPr>
        <xdr:cNvPr id="19" name="Oval 18"/>
        <xdr:cNvSpPr>
          <a:spLocks noChangeArrowheads="1"/>
        </xdr:cNvSpPr>
      </xdr:nvSpPr>
      <xdr:spPr bwMode="auto">
        <a:xfrm>
          <a:off x="7373470" y="10679205"/>
          <a:ext cx="986118" cy="414619"/>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13</xdr:col>
      <xdr:colOff>504261</xdr:colOff>
      <xdr:row>60</xdr:row>
      <xdr:rowOff>33610</xdr:rowOff>
    </xdr:from>
    <xdr:to>
      <xdr:col>16</xdr:col>
      <xdr:colOff>302559</xdr:colOff>
      <xdr:row>66</xdr:row>
      <xdr:rowOff>33617</xdr:rowOff>
    </xdr:to>
    <xdr:sp macro="" textlink="">
      <xdr:nvSpPr>
        <xdr:cNvPr id="21" name="Text Box 21"/>
        <xdr:cNvSpPr txBox="1">
          <a:spLocks noChangeArrowheads="1"/>
        </xdr:cNvSpPr>
      </xdr:nvSpPr>
      <xdr:spPr bwMode="auto">
        <a:xfrm>
          <a:off x="9536202" y="10186139"/>
          <a:ext cx="1613651" cy="9413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The unspent amount must be returned to ASEC within 90 days after project is completed.</a:t>
          </a:r>
        </a:p>
      </xdr:txBody>
    </xdr:sp>
    <xdr:clientData/>
  </xdr:twoCellAnchor>
  <xdr:twoCellAnchor>
    <xdr:from>
      <xdr:col>3</xdr:col>
      <xdr:colOff>2173941</xdr:colOff>
      <xdr:row>6</xdr:row>
      <xdr:rowOff>145677</xdr:rowOff>
    </xdr:from>
    <xdr:to>
      <xdr:col>10</xdr:col>
      <xdr:colOff>56030</xdr:colOff>
      <xdr:row>8</xdr:row>
      <xdr:rowOff>67235</xdr:rowOff>
    </xdr:to>
    <xdr:sp macro="" textlink="">
      <xdr:nvSpPr>
        <xdr:cNvPr id="22" name="Oval 21"/>
        <xdr:cNvSpPr>
          <a:spLocks noChangeArrowheads="1"/>
        </xdr:cNvSpPr>
      </xdr:nvSpPr>
      <xdr:spPr bwMode="auto">
        <a:xfrm>
          <a:off x="4045323" y="1916206"/>
          <a:ext cx="1143001" cy="414617"/>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369793</xdr:colOff>
      <xdr:row>5</xdr:row>
      <xdr:rowOff>123266</xdr:rowOff>
    </xdr:from>
    <xdr:to>
      <xdr:col>10</xdr:col>
      <xdr:colOff>280146</xdr:colOff>
      <xdr:row>6</xdr:row>
      <xdr:rowOff>113180</xdr:rowOff>
    </xdr:to>
    <xdr:sp macro="" textlink="">
      <xdr:nvSpPr>
        <xdr:cNvPr id="23" name="Line 5"/>
        <xdr:cNvSpPr>
          <a:spLocks noChangeShapeType="1"/>
        </xdr:cNvSpPr>
      </xdr:nvSpPr>
      <xdr:spPr bwMode="auto">
        <a:xfrm flipH="1">
          <a:off x="4706469" y="1243854"/>
          <a:ext cx="705971" cy="18041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78442</xdr:colOff>
      <xdr:row>0</xdr:row>
      <xdr:rowOff>22414</xdr:rowOff>
    </xdr:from>
    <xdr:to>
      <xdr:col>12</xdr:col>
      <xdr:colOff>99174</xdr:colOff>
      <xdr:row>7</xdr:row>
      <xdr:rowOff>56032</xdr:rowOff>
    </xdr:to>
    <xdr:sp macro="" textlink="">
      <xdr:nvSpPr>
        <xdr:cNvPr id="24" name="Text Box 21"/>
        <xdr:cNvSpPr txBox="1">
          <a:spLocks noChangeArrowheads="1"/>
        </xdr:cNvSpPr>
      </xdr:nvSpPr>
      <xdr:spPr bwMode="auto">
        <a:xfrm>
          <a:off x="5210736" y="336179"/>
          <a:ext cx="2676526" cy="1344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Reference number of invoices/receipts  in the supporting documents. </a:t>
          </a:r>
          <a:br>
            <a:rPr lang="en-US" sz="1100" b="0" i="0" u="none" strike="noStrike" baseline="0">
              <a:solidFill>
                <a:srgbClr val="000000"/>
              </a:solidFill>
              <a:latin typeface="ＭＳ Ｐゴシック"/>
              <a:ea typeface="ＭＳ Ｐゴシック"/>
            </a:rPr>
          </a:br>
          <a:r>
            <a:rPr lang="en-US" sz="1100" b="0" i="0" u="none" strike="noStrike" baseline="0">
              <a:solidFill>
                <a:srgbClr val="000000"/>
              </a:solidFill>
              <a:latin typeface="ＭＳ Ｐゴシック"/>
              <a:ea typeface="ＭＳ Ｐゴシック"/>
            </a:rPr>
            <a:t>For example: total airfare   consists of  6 invoice (inv. 01 - 06).  These Ref. No. must also be put on the invoice/receipt (i.e. by hand writing)</a:t>
          </a:r>
        </a:p>
      </xdr:txBody>
    </xdr:sp>
    <xdr:clientData/>
  </xdr:twoCellAnchor>
  <xdr:twoCellAnchor>
    <xdr:from>
      <xdr:col>3</xdr:col>
      <xdr:colOff>2297206</xdr:colOff>
      <xdr:row>11</xdr:row>
      <xdr:rowOff>11205</xdr:rowOff>
    </xdr:from>
    <xdr:to>
      <xdr:col>10</xdr:col>
      <xdr:colOff>179295</xdr:colOff>
      <xdr:row>13</xdr:row>
      <xdr:rowOff>11206</xdr:rowOff>
    </xdr:to>
    <xdr:sp macro="" textlink="">
      <xdr:nvSpPr>
        <xdr:cNvPr id="25" name="Oval 24"/>
        <xdr:cNvSpPr>
          <a:spLocks noChangeArrowheads="1"/>
        </xdr:cNvSpPr>
      </xdr:nvSpPr>
      <xdr:spPr bwMode="auto">
        <a:xfrm>
          <a:off x="4168588" y="2846293"/>
          <a:ext cx="1143001" cy="571501"/>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112056</xdr:colOff>
      <xdr:row>5</xdr:row>
      <xdr:rowOff>100854</xdr:rowOff>
    </xdr:from>
    <xdr:to>
      <xdr:col>10</xdr:col>
      <xdr:colOff>246529</xdr:colOff>
      <xdr:row>11</xdr:row>
      <xdr:rowOff>158007</xdr:rowOff>
    </xdr:to>
    <xdr:sp macro="" textlink="">
      <xdr:nvSpPr>
        <xdr:cNvPr id="26" name="Line 5"/>
        <xdr:cNvSpPr>
          <a:spLocks noChangeShapeType="1"/>
        </xdr:cNvSpPr>
      </xdr:nvSpPr>
      <xdr:spPr bwMode="auto">
        <a:xfrm flipH="1">
          <a:off x="5244350" y="1221442"/>
          <a:ext cx="134473" cy="1312212"/>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1131794</xdr:colOff>
      <xdr:row>59</xdr:row>
      <xdr:rowOff>112058</xdr:rowOff>
    </xdr:from>
    <xdr:to>
      <xdr:col>13</xdr:col>
      <xdr:colOff>465605</xdr:colOff>
      <xdr:row>61</xdr:row>
      <xdr:rowOff>130548</xdr:rowOff>
    </xdr:to>
    <xdr:sp macro="" textlink="">
      <xdr:nvSpPr>
        <xdr:cNvPr id="27" name="Line 5"/>
        <xdr:cNvSpPr>
          <a:spLocks noChangeShapeType="1"/>
        </xdr:cNvSpPr>
      </xdr:nvSpPr>
      <xdr:spPr bwMode="auto">
        <a:xfrm flipH="1" flipV="1">
          <a:off x="8919882" y="10107705"/>
          <a:ext cx="577664" cy="33225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134471</xdr:colOff>
      <xdr:row>55</xdr:row>
      <xdr:rowOff>11205</xdr:rowOff>
    </xdr:from>
    <xdr:to>
      <xdr:col>13</xdr:col>
      <xdr:colOff>105897</xdr:colOff>
      <xdr:row>57</xdr:row>
      <xdr:rowOff>67235</xdr:rowOff>
    </xdr:to>
    <xdr:sp macro="" textlink="">
      <xdr:nvSpPr>
        <xdr:cNvPr id="28" name="Oval 27"/>
        <xdr:cNvSpPr>
          <a:spLocks noChangeArrowheads="1"/>
        </xdr:cNvSpPr>
      </xdr:nvSpPr>
      <xdr:spPr bwMode="auto">
        <a:xfrm>
          <a:off x="7922559" y="9334499"/>
          <a:ext cx="1215279" cy="369795"/>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78441</xdr:colOff>
      <xdr:row>54</xdr:row>
      <xdr:rowOff>145676</xdr:rowOff>
    </xdr:from>
    <xdr:to>
      <xdr:col>14</xdr:col>
      <xdr:colOff>179294</xdr:colOff>
      <xdr:row>56</xdr:row>
      <xdr:rowOff>12326</xdr:rowOff>
    </xdr:to>
    <xdr:sp macro="" textlink="">
      <xdr:nvSpPr>
        <xdr:cNvPr id="29" name="Line 5"/>
        <xdr:cNvSpPr>
          <a:spLocks noChangeShapeType="1"/>
        </xdr:cNvSpPr>
      </xdr:nvSpPr>
      <xdr:spPr bwMode="auto">
        <a:xfrm flipH="1">
          <a:off x="9110382" y="9312088"/>
          <a:ext cx="705971" cy="18041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14</xdr:col>
      <xdr:colOff>201706</xdr:colOff>
      <xdr:row>53</xdr:row>
      <xdr:rowOff>78441</xdr:rowOff>
    </xdr:from>
    <xdr:to>
      <xdr:col>17</xdr:col>
      <xdr:colOff>4</xdr:colOff>
      <xdr:row>57</xdr:row>
      <xdr:rowOff>89647</xdr:rowOff>
    </xdr:to>
    <xdr:sp macro="" textlink="">
      <xdr:nvSpPr>
        <xdr:cNvPr id="30" name="Text Box 21"/>
        <xdr:cNvSpPr txBox="1">
          <a:spLocks noChangeArrowheads="1"/>
        </xdr:cNvSpPr>
      </xdr:nvSpPr>
      <xdr:spPr bwMode="auto">
        <a:xfrm>
          <a:off x="9838765" y="9054353"/>
          <a:ext cx="1613651" cy="6723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The use of contingency should be communicated prior to the usage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1402117</xdr:colOff>
      <xdr:row>2</xdr:row>
      <xdr:rowOff>67630</xdr:rowOff>
    </xdr:from>
    <xdr:ext cx="3930718" cy="942315"/>
    <xdr:sp macro="" textlink="">
      <xdr:nvSpPr>
        <xdr:cNvPr id="2" name="Rectangle 1"/>
        <xdr:cNvSpPr/>
      </xdr:nvSpPr>
      <xdr:spPr>
        <a:xfrm rot="20937535">
          <a:off x="1573567" y="420055"/>
          <a:ext cx="3930718" cy="942315"/>
        </a:xfrm>
        <a:prstGeom prst="rect">
          <a:avLst/>
        </a:prstGeom>
        <a:noFill/>
        <a:effectLst>
          <a:glow rad="101600">
            <a:schemeClr val="accent3">
              <a:satMod val="175000"/>
              <a:alpha val="40000"/>
            </a:schemeClr>
          </a:glow>
          <a:softEdge rad="12700"/>
        </a:effectLst>
      </xdr:spPr>
      <xdr:txBody>
        <a:bodyPr wrap="square" lIns="91440" tIns="45720" rIns="91440" bIns="45720">
          <a:spAutoFit/>
        </a:bodyPr>
        <a:lstStyle/>
        <a:p>
          <a:pPr algn="ctr"/>
          <a:r>
            <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reflection blurRad="6350" stA="55000" endA="300" endPos="45500" dir="5400000" sy="-100000" algn="bl" rotWithShape="0"/>
              </a:effectLst>
            </a:rPr>
            <a:t>SAMPLE</a:t>
          </a:r>
        </a:p>
      </xdr:txBody>
    </xdr:sp>
    <xdr:clientData/>
  </xdr:oneCellAnchor>
  <xdr:twoCellAnchor>
    <xdr:from>
      <xdr:col>11</xdr:col>
      <xdr:colOff>860581</xdr:colOff>
      <xdr:row>9</xdr:row>
      <xdr:rowOff>114970</xdr:rowOff>
    </xdr:from>
    <xdr:to>
      <xdr:col>14</xdr:col>
      <xdr:colOff>547437</xdr:colOff>
      <xdr:row>63</xdr:row>
      <xdr:rowOff>9535</xdr:rowOff>
    </xdr:to>
    <xdr:sp macro="" textlink="">
      <xdr:nvSpPr>
        <xdr:cNvPr id="4" name="Curved Left Arrow 3"/>
        <xdr:cNvSpPr/>
      </xdr:nvSpPr>
      <xdr:spPr>
        <a:xfrm rot="1337586">
          <a:off x="5480206" y="1943770"/>
          <a:ext cx="1953806" cy="4409415"/>
        </a:xfrm>
        <a:prstGeom prst="curvedLeftArrow">
          <a:avLst>
            <a:gd name="adj1" fmla="val 0"/>
            <a:gd name="adj2" fmla="val 3788"/>
            <a:gd name="adj3" fmla="val 10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11</xdr:col>
      <xdr:colOff>268379</xdr:colOff>
      <xdr:row>60</xdr:row>
      <xdr:rowOff>135259</xdr:rowOff>
    </xdr:from>
    <xdr:to>
      <xdr:col>12</xdr:col>
      <xdr:colOff>441618</xdr:colOff>
      <xdr:row>64</xdr:row>
      <xdr:rowOff>52807</xdr:rowOff>
    </xdr:to>
    <xdr:sp macro="" textlink="">
      <xdr:nvSpPr>
        <xdr:cNvPr id="5" name="Curved Left Arrow 4"/>
        <xdr:cNvSpPr/>
      </xdr:nvSpPr>
      <xdr:spPr>
        <a:xfrm rot="2504230">
          <a:off x="4888004" y="5393059"/>
          <a:ext cx="1059064" cy="1336773"/>
        </a:xfrm>
        <a:prstGeom prst="curvedLeftArrow">
          <a:avLst>
            <a:gd name="adj1" fmla="val 0"/>
            <a:gd name="adj2" fmla="val 10721"/>
            <a:gd name="adj3" fmla="val 214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190499</xdr:colOff>
      <xdr:row>2</xdr:row>
      <xdr:rowOff>114301</xdr:rowOff>
    </xdr:from>
    <xdr:to>
      <xdr:col>3</xdr:col>
      <xdr:colOff>180974</xdr:colOff>
      <xdr:row>6</xdr:row>
      <xdr:rowOff>152401</xdr:rowOff>
    </xdr:to>
    <xdr:sp macro="" textlink="">
      <xdr:nvSpPr>
        <xdr:cNvPr id="2" name="Oval 19"/>
        <xdr:cNvSpPr>
          <a:spLocks noChangeArrowheads="1"/>
        </xdr:cNvSpPr>
      </xdr:nvSpPr>
      <xdr:spPr bwMode="auto">
        <a:xfrm>
          <a:off x="190499" y="466726"/>
          <a:ext cx="2428875" cy="800100"/>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xdr:row>
      <xdr:rowOff>0</xdr:rowOff>
    </xdr:from>
    <xdr:to>
      <xdr:col>3</xdr:col>
      <xdr:colOff>990600</xdr:colOff>
      <xdr:row>3</xdr:row>
      <xdr:rowOff>130175</xdr:rowOff>
    </xdr:to>
    <xdr:sp macro="" textlink="">
      <xdr:nvSpPr>
        <xdr:cNvPr id="3" name="Line 20"/>
        <xdr:cNvSpPr>
          <a:spLocks noChangeShapeType="1"/>
        </xdr:cNvSpPr>
      </xdr:nvSpPr>
      <xdr:spPr bwMode="auto">
        <a:xfrm flipH="1">
          <a:off x="2438400" y="542925"/>
          <a:ext cx="990600" cy="1301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1038225</xdr:colOff>
      <xdr:row>1</xdr:row>
      <xdr:rowOff>104775</xdr:rowOff>
    </xdr:from>
    <xdr:to>
      <xdr:col>5</xdr:col>
      <xdr:colOff>600075</xdr:colOff>
      <xdr:row>3</xdr:row>
      <xdr:rowOff>117475</xdr:rowOff>
    </xdr:to>
    <xdr:sp macro="" textlink="">
      <xdr:nvSpPr>
        <xdr:cNvPr id="4" name="Text Box 21"/>
        <xdr:cNvSpPr txBox="1">
          <a:spLocks noChangeArrowheads="1"/>
        </xdr:cNvSpPr>
      </xdr:nvSpPr>
      <xdr:spPr bwMode="auto">
        <a:xfrm>
          <a:off x="3476625" y="266700"/>
          <a:ext cx="2247900" cy="441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These specifics must be mentioned on all budget and financial reports. </a:t>
          </a:r>
        </a:p>
      </xdr:txBody>
    </xdr:sp>
    <xdr:clientData/>
  </xdr:twoCellAnchor>
  <xdr:twoCellAnchor>
    <xdr:from>
      <xdr:col>3</xdr:col>
      <xdr:colOff>1933575</xdr:colOff>
      <xdr:row>9</xdr:row>
      <xdr:rowOff>28575</xdr:rowOff>
    </xdr:from>
    <xdr:to>
      <xdr:col>5</xdr:col>
      <xdr:colOff>123825</xdr:colOff>
      <xdr:row>15</xdr:row>
      <xdr:rowOff>66675</xdr:rowOff>
    </xdr:to>
    <xdr:sp macro="" textlink="">
      <xdr:nvSpPr>
        <xdr:cNvPr id="5" name="Oval 4"/>
        <xdr:cNvSpPr>
          <a:spLocks noChangeArrowheads="1"/>
        </xdr:cNvSpPr>
      </xdr:nvSpPr>
      <xdr:spPr bwMode="auto">
        <a:xfrm>
          <a:off x="4371975" y="2152650"/>
          <a:ext cx="876300" cy="1133475"/>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76199</xdr:colOff>
      <xdr:row>6</xdr:row>
      <xdr:rowOff>47625</xdr:rowOff>
    </xdr:from>
    <xdr:to>
      <xdr:col>6</xdr:col>
      <xdr:colOff>438150</xdr:colOff>
      <xdr:row>9</xdr:row>
      <xdr:rowOff>171450</xdr:rowOff>
    </xdr:to>
    <xdr:sp macro="" textlink="">
      <xdr:nvSpPr>
        <xdr:cNvPr id="6" name="Line 5"/>
        <xdr:cNvSpPr>
          <a:spLocks noChangeShapeType="1"/>
        </xdr:cNvSpPr>
      </xdr:nvSpPr>
      <xdr:spPr bwMode="auto">
        <a:xfrm flipH="1">
          <a:off x="5200649" y="1162050"/>
          <a:ext cx="1028701" cy="8096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409576</xdr:colOff>
      <xdr:row>5</xdr:row>
      <xdr:rowOff>66675</xdr:rowOff>
    </xdr:from>
    <xdr:to>
      <xdr:col>10</xdr:col>
      <xdr:colOff>590551</xdr:colOff>
      <xdr:row>7</xdr:row>
      <xdr:rowOff>114300</xdr:rowOff>
    </xdr:to>
    <xdr:sp macro="" textlink="">
      <xdr:nvSpPr>
        <xdr:cNvPr id="7" name="Text Box 6"/>
        <xdr:cNvSpPr txBox="1">
          <a:spLocks noChangeArrowheads="1"/>
        </xdr:cNvSpPr>
      </xdr:nvSpPr>
      <xdr:spPr bwMode="auto">
        <a:xfrm>
          <a:off x="6200776" y="990600"/>
          <a:ext cx="28956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The amount should be  in the US Dollars</a:t>
          </a:r>
        </a:p>
      </xdr:txBody>
    </xdr:sp>
    <xdr:clientData/>
  </xdr:twoCellAnchor>
  <xdr:twoCellAnchor>
    <xdr:from>
      <xdr:col>0</xdr:col>
      <xdr:colOff>590549</xdr:colOff>
      <xdr:row>9</xdr:row>
      <xdr:rowOff>171452</xdr:rowOff>
    </xdr:from>
    <xdr:to>
      <xdr:col>2</xdr:col>
      <xdr:colOff>142875</xdr:colOff>
      <xdr:row>13</xdr:row>
      <xdr:rowOff>38101</xdr:rowOff>
    </xdr:to>
    <xdr:sp macro="" textlink="">
      <xdr:nvSpPr>
        <xdr:cNvPr id="8" name="Oval 7"/>
        <xdr:cNvSpPr>
          <a:spLocks noChangeArrowheads="1"/>
        </xdr:cNvSpPr>
      </xdr:nvSpPr>
      <xdr:spPr bwMode="auto">
        <a:xfrm>
          <a:off x="590549" y="2295527"/>
          <a:ext cx="866776" cy="638174"/>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31</xdr:row>
      <xdr:rowOff>142875</xdr:rowOff>
    </xdr:from>
    <xdr:to>
      <xdr:col>10</xdr:col>
      <xdr:colOff>209550</xdr:colOff>
      <xdr:row>33</xdr:row>
      <xdr:rowOff>133351</xdr:rowOff>
    </xdr:to>
    <xdr:sp macro="" textlink="">
      <xdr:nvSpPr>
        <xdr:cNvPr id="9" name="Oval 8"/>
        <xdr:cNvSpPr>
          <a:spLocks noChangeArrowheads="1"/>
        </xdr:cNvSpPr>
      </xdr:nvSpPr>
      <xdr:spPr bwMode="auto">
        <a:xfrm>
          <a:off x="7648575" y="6200775"/>
          <a:ext cx="1066800" cy="314326"/>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219074</xdr:colOff>
      <xdr:row>20</xdr:row>
      <xdr:rowOff>180974</xdr:rowOff>
    </xdr:from>
    <xdr:to>
      <xdr:col>10</xdr:col>
      <xdr:colOff>561975</xdr:colOff>
      <xdr:row>23</xdr:row>
      <xdr:rowOff>66675</xdr:rowOff>
    </xdr:to>
    <xdr:sp macro="" textlink="">
      <xdr:nvSpPr>
        <xdr:cNvPr id="12" name="Line 10"/>
        <xdr:cNvSpPr>
          <a:spLocks noChangeShapeType="1"/>
        </xdr:cNvSpPr>
      </xdr:nvSpPr>
      <xdr:spPr bwMode="auto">
        <a:xfrm flipH="1" flipV="1">
          <a:off x="1533524" y="4238624"/>
          <a:ext cx="7534276" cy="428626"/>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219073</xdr:colOff>
      <xdr:row>11</xdr:row>
      <xdr:rowOff>171448</xdr:rowOff>
    </xdr:from>
    <xdr:to>
      <xdr:col>10</xdr:col>
      <xdr:colOff>609600</xdr:colOff>
      <xdr:row>23</xdr:row>
      <xdr:rowOff>47624</xdr:rowOff>
    </xdr:to>
    <xdr:sp macro="" textlink="">
      <xdr:nvSpPr>
        <xdr:cNvPr id="13" name="Line 10"/>
        <xdr:cNvSpPr>
          <a:spLocks noChangeShapeType="1"/>
        </xdr:cNvSpPr>
      </xdr:nvSpPr>
      <xdr:spPr bwMode="auto">
        <a:xfrm flipH="1" flipV="1">
          <a:off x="1533523" y="2686048"/>
          <a:ext cx="7581902" cy="1962151"/>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819149</xdr:colOff>
      <xdr:row>20</xdr:row>
      <xdr:rowOff>57151</xdr:rowOff>
    </xdr:from>
    <xdr:to>
      <xdr:col>10</xdr:col>
      <xdr:colOff>3419474</xdr:colOff>
      <xdr:row>28</xdr:row>
      <xdr:rowOff>152401</xdr:rowOff>
    </xdr:to>
    <xdr:sp macro="" textlink="">
      <xdr:nvSpPr>
        <xdr:cNvPr id="14" name="Text Box 12"/>
        <xdr:cNvSpPr txBox="1">
          <a:spLocks noChangeArrowheads="1"/>
        </xdr:cNvSpPr>
      </xdr:nvSpPr>
      <xdr:spPr bwMode="auto">
        <a:xfrm>
          <a:off x="9324974" y="4114801"/>
          <a:ext cx="2600325" cy="1447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endParaRPr lang="en-US" sz="1100" b="0" i="0" u="none" strike="noStrike" baseline="0">
            <a:solidFill>
              <a:srgbClr val="000000"/>
            </a:solidFill>
            <a:latin typeface="ＭＳ Ｐゴシック"/>
            <a:ea typeface="ＭＳ Ｐゴシック"/>
          </a:endParaRPr>
        </a:p>
        <a:p>
          <a:pPr algn="l" rtl="0">
            <a:lnSpc>
              <a:spcPts val="1300"/>
            </a:lnSpc>
            <a:defRPr sz="1000"/>
          </a:pPr>
          <a:r>
            <a:rPr lang="en-US" sz="1100" b="0" i="0" u="none" strike="noStrike" baseline="0">
              <a:solidFill>
                <a:srgbClr val="000000"/>
              </a:solidFill>
              <a:latin typeface="ＭＳ Ｐゴシック"/>
              <a:ea typeface="ＭＳ Ｐゴシック"/>
            </a:rPr>
            <a:t>The names  &amp; coding  of item Category and its sub-items  in the budget have to be the same as those in the Financial Report</a:t>
          </a:r>
        </a:p>
        <a:p>
          <a:pPr algn="l" rtl="0">
            <a:lnSpc>
              <a:spcPts val="1300"/>
            </a:lnSpc>
            <a:defRPr sz="1000"/>
          </a:pPr>
          <a:endParaRPr lang="en-US" sz="1100" b="0" i="0" u="none" strike="noStrike" baseline="0">
            <a:solidFill>
              <a:srgbClr val="000000"/>
            </a:solidFill>
            <a:latin typeface="ＭＳ Ｐゴシック"/>
            <a:ea typeface="ＭＳ Ｐゴシック"/>
          </a:endParaRPr>
        </a:p>
        <a:p>
          <a:pPr algn="l" rtl="0">
            <a:lnSpc>
              <a:spcPts val="1300"/>
            </a:lnSpc>
            <a:defRPr sz="1000"/>
          </a:pPr>
          <a:r>
            <a:rPr lang="en-US" sz="1100" b="0" i="0" u="none" strike="noStrike" baseline="0">
              <a:solidFill>
                <a:srgbClr val="000000"/>
              </a:solidFill>
              <a:latin typeface="ＭＳ Ｐゴシック"/>
              <a:ea typeface="ＭＳ Ｐゴシック"/>
            </a:rPr>
            <a:t>Item  A - F  are example  of some activities from "Programme/Activity Cost" Category</a:t>
          </a:r>
        </a:p>
        <a:p>
          <a:pPr algn="l" rtl="0">
            <a:lnSpc>
              <a:spcPts val="1300"/>
            </a:lnSpc>
            <a:defRPr sz="1000"/>
          </a:pPr>
          <a:endParaRPr lang="en-US" sz="1100" b="0" i="0" u="none" strike="noStrike" baseline="0">
            <a:solidFill>
              <a:srgbClr val="000000"/>
            </a:solidFill>
            <a:latin typeface="ＭＳ Ｐゴシック"/>
            <a:ea typeface="ＭＳ Ｐゴシック"/>
          </a:endParaRPr>
        </a:p>
      </xdr:txBody>
    </xdr:sp>
    <xdr:clientData/>
  </xdr:twoCellAnchor>
  <xdr:twoCellAnchor>
    <xdr:from>
      <xdr:col>0</xdr:col>
      <xdr:colOff>695324</xdr:colOff>
      <xdr:row>18</xdr:row>
      <xdr:rowOff>123827</xdr:rowOff>
    </xdr:from>
    <xdr:to>
      <xdr:col>2</xdr:col>
      <xdr:colOff>247650</xdr:colOff>
      <xdr:row>22</xdr:row>
      <xdr:rowOff>28576</xdr:rowOff>
    </xdr:to>
    <xdr:sp macro="" textlink="">
      <xdr:nvSpPr>
        <xdr:cNvPr id="15" name="Oval 14"/>
        <xdr:cNvSpPr>
          <a:spLocks noChangeArrowheads="1"/>
        </xdr:cNvSpPr>
      </xdr:nvSpPr>
      <xdr:spPr bwMode="auto">
        <a:xfrm>
          <a:off x="695324" y="3990977"/>
          <a:ext cx="866776" cy="638174"/>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123824</xdr:colOff>
      <xdr:row>39</xdr:row>
      <xdr:rowOff>47624</xdr:rowOff>
    </xdr:from>
    <xdr:to>
      <xdr:col>10</xdr:col>
      <xdr:colOff>514350</xdr:colOff>
      <xdr:row>39</xdr:row>
      <xdr:rowOff>95250</xdr:rowOff>
    </xdr:to>
    <xdr:sp macro="" textlink="">
      <xdr:nvSpPr>
        <xdr:cNvPr id="16" name="Line 5"/>
        <xdr:cNvSpPr>
          <a:spLocks noChangeShapeType="1"/>
        </xdr:cNvSpPr>
      </xdr:nvSpPr>
      <xdr:spPr bwMode="auto">
        <a:xfrm flipH="1" flipV="1">
          <a:off x="8629649" y="7238999"/>
          <a:ext cx="390526" cy="47626"/>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504825</xdr:colOff>
      <xdr:row>38</xdr:row>
      <xdr:rowOff>28575</xdr:rowOff>
    </xdr:from>
    <xdr:to>
      <xdr:col>10</xdr:col>
      <xdr:colOff>2752725</xdr:colOff>
      <xdr:row>42</xdr:row>
      <xdr:rowOff>142875</xdr:rowOff>
    </xdr:to>
    <xdr:sp macro="" textlink="">
      <xdr:nvSpPr>
        <xdr:cNvPr id="17" name="Text Box 21"/>
        <xdr:cNvSpPr txBox="1">
          <a:spLocks noChangeArrowheads="1"/>
        </xdr:cNvSpPr>
      </xdr:nvSpPr>
      <xdr:spPr bwMode="auto">
        <a:xfrm>
          <a:off x="9010650" y="7058025"/>
          <a:ext cx="2247900"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The sum of  total budget from each of item category  ( A - F) under "Programme/Activity Cost"</a:t>
          </a:r>
        </a:p>
      </xdr:txBody>
    </xdr:sp>
    <xdr:clientData/>
  </xdr:twoCellAnchor>
  <xdr:twoCellAnchor>
    <xdr:from>
      <xdr:col>9</xdr:col>
      <xdr:colOff>133349</xdr:colOff>
      <xdr:row>38</xdr:row>
      <xdr:rowOff>95250</xdr:rowOff>
    </xdr:from>
    <xdr:to>
      <xdr:col>10</xdr:col>
      <xdr:colOff>142875</xdr:colOff>
      <xdr:row>41</xdr:row>
      <xdr:rowOff>19051</xdr:rowOff>
    </xdr:to>
    <xdr:sp macro="" textlink="">
      <xdr:nvSpPr>
        <xdr:cNvPr id="18" name="Oval 17"/>
        <xdr:cNvSpPr>
          <a:spLocks noChangeArrowheads="1"/>
        </xdr:cNvSpPr>
      </xdr:nvSpPr>
      <xdr:spPr bwMode="auto">
        <a:xfrm>
          <a:off x="7781924" y="7286625"/>
          <a:ext cx="866776" cy="409576"/>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10</xdr:col>
      <xdr:colOff>752476</xdr:colOff>
      <xdr:row>33</xdr:row>
      <xdr:rowOff>76200</xdr:rowOff>
    </xdr:from>
    <xdr:to>
      <xdr:col>10</xdr:col>
      <xdr:colOff>2447926</xdr:colOff>
      <xdr:row>36</xdr:row>
      <xdr:rowOff>28575</xdr:rowOff>
    </xdr:to>
    <xdr:sp macro="" textlink="">
      <xdr:nvSpPr>
        <xdr:cNvPr id="19" name="Text Box 21"/>
        <xdr:cNvSpPr txBox="1">
          <a:spLocks noChangeArrowheads="1"/>
        </xdr:cNvSpPr>
      </xdr:nvSpPr>
      <xdr:spPr bwMode="auto">
        <a:xfrm>
          <a:off x="9258301" y="6296025"/>
          <a:ext cx="169545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Total budget cost per        item category </a:t>
          </a:r>
        </a:p>
      </xdr:txBody>
    </xdr:sp>
    <xdr:clientData/>
  </xdr:twoCellAnchor>
  <xdr:twoCellAnchor>
    <xdr:from>
      <xdr:col>10</xdr:col>
      <xdr:colOff>171450</xdr:colOff>
      <xdr:row>32</xdr:row>
      <xdr:rowOff>142874</xdr:rowOff>
    </xdr:from>
    <xdr:to>
      <xdr:col>10</xdr:col>
      <xdr:colOff>676274</xdr:colOff>
      <xdr:row>34</xdr:row>
      <xdr:rowOff>19049</xdr:rowOff>
    </xdr:to>
    <xdr:sp macro="" textlink="">
      <xdr:nvSpPr>
        <xdr:cNvPr id="20" name="Line 5"/>
        <xdr:cNvSpPr>
          <a:spLocks noChangeShapeType="1"/>
        </xdr:cNvSpPr>
      </xdr:nvSpPr>
      <xdr:spPr bwMode="auto">
        <a:xfrm flipH="1" flipV="1">
          <a:off x="8677275" y="6200774"/>
          <a:ext cx="504824" cy="2000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581025</xdr:colOff>
      <xdr:row>42</xdr:row>
      <xdr:rowOff>9524</xdr:rowOff>
    </xdr:from>
    <xdr:to>
      <xdr:col>2</xdr:col>
      <xdr:colOff>295275</xdr:colOff>
      <xdr:row>44</xdr:row>
      <xdr:rowOff>47625</xdr:rowOff>
    </xdr:to>
    <xdr:sp macro="" textlink="">
      <xdr:nvSpPr>
        <xdr:cNvPr id="21" name="Oval 20"/>
        <xdr:cNvSpPr>
          <a:spLocks noChangeArrowheads="1"/>
        </xdr:cNvSpPr>
      </xdr:nvSpPr>
      <xdr:spPr bwMode="auto">
        <a:xfrm>
          <a:off x="581025" y="7848599"/>
          <a:ext cx="1028700" cy="361951"/>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647700</xdr:colOff>
      <xdr:row>46</xdr:row>
      <xdr:rowOff>28575</xdr:rowOff>
    </xdr:from>
    <xdr:to>
      <xdr:col>2</xdr:col>
      <xdr:colOff>200026</xdr:colOff>
      <xdr:row>48</xdr:row>
      <xdr:rowOff>123826</xdr:rowOff>
    </xdr:to>
    <xdr:sp macro="" textlink="">
      <xdr:nvSpPr>
        <xdr:cNvPr id="22" name="Oval 21"/>
        <xdr:cNvSpPr>
          <a:spLocks noChangeArrowheads="1"/>
        </xdr:cNvSpPr>
      </xdr:nvSpPr>
      <xdr:spPr bwMode="auto">
        <a:xfrm>
          <a:off x="647700" y="8515350"/>
          <a:ext cx="866776" cy="409576"/>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209549</xdr:colOff>
      <xdr:row>47</xdr:row>
      <xdr:rowOff>1</xdr:rowOff>
    </xdr:from>
    <xdr:to>
      <xdr:col>10</xdr:col>
      <xdr:colOff>476250</xdr:colOff>
      <xdr:row>47</xdr:row>
      <xdr:rowOff>104775</xdr:rowOff>
    </xdr:to>
    <xdr:sp macro="" textlink="">
      <xdr:nvSpPr>
        <xdr:cNvPr id="23" name="Line 10"/>
        <xdr:cNvSpPr>
          <a:spLocks noChangeShapeType="1"/>
        </xdr:cNvSpPr>
      </xdr:nvSpPr>
      <xdr:spPr bwMode="auto">
        <a:xfrm flipH="1">
          <a:off x="1523999" y="8639176"/>
          <a:ext cx="7458076" cy="104774"/>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333374</xdr:colOff>
      <xdr:row>43</xdr:row>
      <xdr:rowOff>19049</xdr:rowOff>
    </xdr:from>
    <xdr:to>
      <xdr:col>10</xdr:col>
      <xdr:colOff>561975</xdr:colOff>
      <xdr:row>46</xdr:row>
      <xdr:rowOff>133350</xdr:rowOff>
    </xdr:to>
    <xdr:sp macro="" textlink="">
      <xdr:nvSpPr>
        <xdr:cNvPr id="24" name="Line 10"/>
        <xdr:cNvSpPr>
          <a:spLocks noChangeShapeType="1"/>
        </xdr:cNvSpPr>
      </xdr:nvSpPr>
      <xdr:spPr bwMode="auto">
        <a:xfrm flipH="1" flipV="1">
          <a:off x="1647824" y="8020049"/>
          <a:ext cx="7419976" cy="600076"/>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647700</xdr:colOff>
      <xdr:row>44</xdr:row>
      <xdr:rowOff>66675</xdr:rowOff>
    </xdr:from>
    <xdr:to>
      <xdr:col>10</xdr:col>
      <xdr:colOff>2619375</xdr:colOff>
      <xdr:row>49</xdr:row>
      <xdr:rowOff>28575</xdr:rowOff>
    </xdr:to>
    <xdr:sp macro="" textlink="">
      <xdr:nvSpPr>
        <xdr:cNvPr id="25" name="Text Box 21"/>
        <xdr:cNvSpPr txBox="1">
          <a:spLocks noChangeArrowheads="1"/>
        </xdr:cNvSpPr>
      </xdr:nvSpPr>
      <xdr:spPr bwMode="auto">
        <a:xfrm>
          <a:off x="9153525" y="8229600"/>
          <a:ext cx="19716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a:r>
            <a:rPr lang="en-US" sz="1100" b="0" i="0" baseline="0">
              <a:effectLst/>
              <a:latin typeface="MS PGothic" pitchFamily="34" charset="-128"/>
              <a:ea typeface="MS PGothic" pitchFamily="34" charset="-128"/>
              <a:cs typeface="+mn-cs"/>
            </a:rPr>
            <a:t>Item  G - H  are example </a:t>
          </a:r>
        </a:p>
        <a:p>
          <a:pPr rtl="0"/>
          <a:r>
            <a:rPr lang="en-US" sz="1100" b="0" i="0" baseline="0">
              <a:effectLst/>
              <a:latin typeface="MS PGothic" pitchFamily="34" charset="-128"/>
              <a:ea typeface="MS PGothic" pitchFamily="34" charset="-128"/>
              <a:cs typeface="+mn-cs"/>
            </a:rPr>
            <a:t> of some activities from "Operational Cost " </a:t>
          </a:r>
        </a:p>
        <a:p>
          <a:pPr rtl="0"/>
          <a:r>
            <a:rPr lang="en-US" sz="1100" b="0" i="0" baseline="0">
              <a:effectLst/>
              <a:latin typeface="MS PGothic" pitchFamily="34" charset="-128"/>
              <a:ea typeface="MS PGothic" pitchFamily="34" charset="-128"/>
              <a:cs typeface="+mn-cs"/>
            </a:rPr>
            <a:t>Category</a:t>
          </a:r>
          <a:endParaRPr lang="en-US">
            <a:effectLst/>
            <a:latin typeface="MS PGothic" pitchFamily="34" charset="-128"/>
            <a:ea typeface="MS PGothic" pitchFamily="34" charset="-128"/>
          </a:endParaRPr>
        </a:p>
      </xdr:txBody>
    </xdr:sp>
    <xdr:clientData/>
  </xdr:twoCellAnchor>
  <xdr:twoCellAnchor>
    <xdr:from>
      <xdr:col>9</xdr:col>
      <xdr:colOff>123825</xdr:colOff>
      <xdr:row>51</xdr:row>
      <xdr:rowOff>38100</xdr:rowOff>
    </xdr:from>
    <xdr:to>
      <xdr:col>10</xdr:col>
      <xdr:colOff>133351</xdr:colOff>
      <xdr:row>53</xdr:row>
      <xdr:rowOff>123826</xdr:rowOff>
    </xdr:to>
    <xdr:sp macro="" textlink="">
      <xdr:nvSpPr>
        <xdr:cNvPr id="26" name="Oval 25"/>
        <xdr:cNvSpPr>
          <a:spLocks noChangeArrowheads="1"/>
        </xdr:cNvSpPr>
      </xdr:nvSpPr>
      <xdr:spPr bwMode="auto">
        <a:xfrm>
          <a:off x="7772400" y="9324975"/>
          <a:ext cx="866776" cy="409576"/>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228599</xdr:colOff>
      <xdr:row>52</xdr:row>
      <xdr:rowOff>85724</xdr:rowOff>
    </xdr:from>
    <xdr:to>
      <xdr:col>10</xdr:col>
      <xdr:colOff>1114424</xdr:colOff>
      <xdr:row>52</xdr:row>
      <xdr:rowOff>95249</xdr:rowOff>
    </xdr:to>
    <xdr:sp macro="" textlink="">
      <xdr:nvSpPr>
        <xdr:cNvPr id="27" name="Line 5"/>
        <xdr:cNvSpPr>
          <a:spLocks noChangeShapeType="1"/>
        </xdr:cNvSpPr>
      </xdr:nvSpPr>
      <xdr:spPr bwMode="auto">
        <a:xfrm flipH="1">
          <a:off x="8734424" y="9534524"/>
          <a:ext cx="885825" cy="95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1133475</xdr:colOff>
      <xdr:row>51</xdr:row>
      <xdr:rowOff>66675</xdr:rowOff>
    </xdr:from>
    <xdr:to>
      <xdr:col>10</xdr:col>
      <xdr:colOff>2924175</xdr:colOff>
      <xdr:row>55</xdr:row>
      <xdr:rowOff>152400</xdr:rowOff>
    </xdr:to>
    <xdr:sp macro="" textlink="">
      <xdr:nvSpPr>
        <xdr:cNvPr id="28" name="Text Box 21"/>
        <xdr:cNvSpPr txBox="1">
          <a:spLocks noChangeArrowheads="1"/>
        </xdr:cNvSpPr>
      </xdr:nvSpPr>
      <xdr:spPr bwMode="auto">
        <a:xfrm>
          <a:off x="9639300" y="9353550"/>
          <a:ext cx="1790700"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The sum of  total budget from each of item category  ( G - H) under "Operational Cost"</a:t>
          </a:r>
        </a:p>
      </xdr:txBody>
    </xdr:sp>
    <xdr:clientData/>
  </xdr:twoCellAnchor>
  <xdr:twoCellAnchor>
    <xdr:from>
      <xdr:col>9</xdr:col>
      <xdr:colOff>152400</xdr:colOff>
      <xdr:row>55</xdr:row>
      <xdr:rowOff>133350</xdr:rowOff>
    </xdr:from>
    <xdr:to>
      <xdr:col>10</xdr:col>
      <xdr:colOff>85724</xdr:colOff>
      <xdr:row>57</xdr:row>
      <xdr:rowOff>66676</xdr:rowOff>
    </xdr:to>
    <xdr:sp macro="" textlink="">
      <xdr:nvSpPr>
        <xdr:cNvPr id="29" name="Oval 28"/>
        <xdr:cNvSpPr>
          <a:spLocks noChangeArrowheads="1"/>
        </xdr:cNvSpPr>
      </xdr:nvSpPr>
      <xdr:spPr bwMode="auto">
        <a:xfrm>
          <a:off x="7800975" y="10096500"/>
          <a:ext cx="790574" cy="257176"/>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85725</xdr:colOff>
      <xdr:row>56</xdr:row>
      <xdr:rowOff>142875</xdr:rowOff>
    </xdr:from>
    <xdr:to>
      <xdr:col>10</xdr:col>
      <xdr:colOff>619125</xdr:colOff>
      <xdr:row>58</xdr:row>
      <xdr:rowOff>38100</xdr:rowOff>
    </xdr:to>
    <xdr:sp macro="" textlink="">
      <xdr:nvSpPr>
        <xdr:cNvPr id="30" name="Line 5"/>
        <xdr:cNvSpPr>
          <a:spLocks noChangeShapeType="1"/>
        </xdr:cNvSpPr>
      </xdr:nvSpPr>
      <xdr:spPr bwMode="auto">
        <a:xfrm flipH="1" flipV="1">
          <a:off x="8591550" y="10106025"/>
          <a:ext cx="533400" cy="2190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628650</xdr:colOff>
      <xdr:row>55</xdr:row>
      <xdr:rowOff>95249</xdr:rowOff>
    </xdr:from>
    <xdr:to>
      <xdr:col>10</xdr:col>
      <xdr:colOff>2876550</xdr:colOff>
      <xdr:row>66</xdr:row>
      <xdr:rowOff>19050</xdr:rowOff>
    </xdr:to>
    <xdr:sp macro="" textlink="">
      <xdr:nvSpPr>
        <xdr:cNvPr id="31" name="Text Box 21"/>
        <xdr:cNvSpPr txBox="1">
          <a:spLocks noChangeArrowheads="1"/>
        </xdr:cNvSpPr>
      </xdr:nvSpPr>
      <xdr:spPr bwMode="auto">
        <a:xfrm>
          <a:off x="9134475" y="9896474"/>
          <a:ext cx="2247900" cy="1743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Contingency  amount is calculated from 10% of  SUB TOTAL (I + II).</a:t>
          </a:r>
        </a:p>
        <a:p>
          <a:pPr algn="l" rtl="0">
            <a:lnSpc>
              <a:spcPts val="1300"/>
            </a:lnSpc>
            <a:defRPr sz="1000"/>
          </a:pPr>
          <a:endParaRPr lang="en-US" sz="1100" b="0" i="0" u="none" strike="noStrike" baseline="0">
            <a:solidFill>
              <a:srgbClr val="000000"/>
            </a:solidFill>
            <a:latin typeface="ＭＳ Ｐゴシック"/>
            <a:ea typeface="ＭＳ Ｐゴシック"/>
          </a:endParaRPr>
        </a:p>
        <a:p>
          <a:pPr algn="l" rtl="0">
            <a:lnSpc>
              <a:spcPts val="1300"/>
            </a:lnSpc>
            <a:defRPr sz="1000"/>
          </a:pPr>
          <a:r>
            <a:rPr lang="en-US" sz="1100" b="1" i="0" u="none" strike="noStrike" baseline="0">
              <a:solidFill>
                <a:srgbClr val="000000"/>
              </a:solidFill>
              <a:latin typeface="ＭＳ Ｐゴシック"/>
              <a:ea typeface="ＭＳ Ｐゴシック"/>
            </a:rPr>
            <a:t>The Contingency can only be utilised for the expenditure occured due to unexpected events. The use of contingency should be consulted in advance and the explanation and justification should be provided in the financial report.  </a:t>
          </a:r>
        </a:p>
        <a:p>
          <a:pPr algn="l" rtl="0">
            <a:lnSpc>
              <a:spcPts val="1300"/>
            </a:lnSpc>
            <a:defRPr sz="1000"/>
          </a:pPr>
          <a:endParaRPr lang="en-US" sz="1100" b="0" i="0" u="none" strike="noStrike" baseline="0">
            <a:solidFill>
              <a:srgbClr val="000000"/>
            </a:solidFill>
            <a:latin typeface="ＭＳ Ｐゴシック"/>
            <a:ea typeface="ＭＳ Ｐゴシック"/>
          </a:endParaRPr>
        </a:p>
      </xdr:txBody>
    </xdr:sp>
    <xdr:clientData/>
  </xdr:twoCellAnchor>
  <xdr:twoCellAnchor>
    <xdr:from>
      <xdr:col>9</xdr:col>
      <xdr:colOff>66674</xdr:colOff>
      <xdr:row>16</xdr:row>
      <xdr:rowOff>9525</xdr:rowOff>
    </xdr:from>
    <xdr:to>
      <xdr:col>10</xdr:col>
      <xdr:colOff>95249</xdr:colOff>
      <xdr:row>17</xdr:row>
      <xdr:rowOff>9523</xdr:rowOff>
    </xdr:to>
    <xdr:sp macro="" textlink="">
      <xdr:nvSpPr>
        <xdr:cNvPr id="32" name="Oval 31"/>
        <xdr:cNvSpPr>
          <a:spLocks noChangeArrowheads="1"/>
        </xdr:cNvSpPr>
      </xdr:nvSpPr>
      <xdr:spPr bwMode="auto">
        <a:xfrm>
          <a:off x="7715249" y="3390900"/>
          <a:ext cx="885825" cy="161923"/>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142875</xdr:colOff>
      <xdr:row>14</xdr:row>
      <xdr:rowOff>152400</xdr:rowOff>
    </xdr:from>
    <xdr:to>
      <xdr:col>10</xdr:col>
      <xdr:colOff>733425</xdr:colOff>
      <xdr:row>16</xdr:row>
      <xdr:rowOff>76200</xdr:rowOff>
    </xdr:to>
    <xdr:sp macro="" textlink="">
      <xdr:nvSpPr>
        <xdr:cNvPr id="33" name="Line 5"/>
        <xdr:cNvSpPr>
          <a:spLocks noChangeShapeType="1"/>
        </xdr:cNvSpPr>
      </xdr:nvSpPr>
      <xdr:spPr bwMode="auto">
        <a:xfrm flipH="1">
          <a:off x="8648700" y="3209925"/>
          <a:ext cx="590550" cy="2476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10</xdr:col>
      <xdr:colOff>790573</xdr:colOff>
      <xdr:row>9</xdr:row>
      <xdr:rowOff>142874</xdr:rowOff>
    </xdr:from>
    <xdr:to>
      <xdr:col>10</xdr:col>
      <xdr:colOff>3609974</xdr:colOff>
      <xdr:row>20</xdr:row>
      <xdr:rowOff>180975</xdr:rowOff>
    </xdr:to>
    <xdr:sp macro="" textlink="">
      <xdr:nvSpPr>
        <xdr:cNvPr id="34" name="Text Box 21"/>
        <xdr:cNvSpPr txBox="1">
          <a:spLocks noChangeArrowheads="1"/>
        </xdr:cNvSpPr>
      </xdr:nvSpPr>
      <xdr:spPr bwMode="auto">
        <a:xfrm>
          <a:off x="9296398" y="2266949"/>
          <a:ext cx="2819401" cy="1971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Total amount of sub-item is calculated from :</a:t>
          </a:r>
        </a:p>
        <a:p>
          <a:pPr algn="l" rtl="0">
            <a:lnSpc>
              <a:spcPts val="1300"/>
            </a:lnSpc>
            <a:defRPr sz="1000"/>
          </a:pPr>
          <a:r>
            <a:rPr lang="en-US" sz="1100" b="1" i="0" u="none" strike="noStrike" baseline="0">
              <a:solidFill>
                <a:srgbClr val="000000"/>
              </a:solidFill>
              <a:latin typeface="ＭＳ Ｐゴシック"/>
              <a:ea typeface="ＭＳ Ｐゴシック"/>
            </a:rPr>
            <a:t>{unit cost x Qty of Unit 1 x Qty of Unit 2}  </a:t>
          </a:r>
        </a:p>
        <a:p>
          <a:pPr algn="l" rtl="0">
            <a:lnSpc>
              <a:spcPts val="1300"/>
            </a:lnSpc>
            <a:defRPr sz="1000"/>
          </a:pPr>
          <a:r>
            <a:rPr lang="en-US" sz="1100" b="0" i="0" u="none" strike="noStrike" baseline="0">
              <a:solidFill>
                <a:srgbClr val="000000"/>
              </a:solidFill>
              <a:latin typeface="ＭＳ Ｐゴシック"/>
              <a:ea typeface="ＭＳ Ｐゴシック"/>
            </a:rPr>
            <a:t/>
          </a:r>
          <a:br>
            <a:rPr lang="en-US" sz="1100" b="0" i="0" u="none" strike="noStrike" baseline="0">
              <a:solidFill>
                <a:srgbClr val="000000"/>
              </a:solidFill>
              <a:latin typeface="ＭＳ Ｐゴシック"/>
              <a:ea typeface="ＭＳ Ｐゴシック"/>
            </a:rPr>
          </a:br>
          <a:r>
            <a:rPr lang="en-US" sz="1100" b="0" i="0" u="none" strike="noStrike" baseline="0">
              <a:solidFill>
                <a:srgbClr val="000000"/>
              </a:solidFill>
              <a:latin typeface="ＭＳ Ｐゴシック"/>
              <a:ea typeface="ＭＳ Ｐゴシック"/>
            </a:rPr>
            <a:t>For example: Per diem per person is USD 200/day  for 25  person to stay for 6 days. The Per diem is provided to cover accomodation, meals, local transport.</a:t>
          </a:r>
        </a:p>
        <a:p>
          <a:pPr algn="l" rtl="0">
            <a:lnSpc>
              <a:spcPts val="1300"/>
            </a:lnSpc>
            <a:defRPr sz="1000"/>
          </a:pPr>
          <a:endParaRPr lang="en-US" sz="1100" b="0" i="0" u="none" strike="noStrike" baseline="0">
            <a:solidFill>
              <a:srgbClr val="000000"/>
            </a:solidFill>
            <a:latin typeface="ＭＳ Ｐゴシック"/>
            <a:ea typeface="ＭＳ Ｐゴシック"/>
          </a:endParaRPr>
        </a:p>
        <a:p>
          <a:pPr algn="l" rtl="0">
            <a:lnSpc>
              <a:spcPts val="1300"/>
            </a:lnSpc>
            <a:defRPr sz="1000"/>
          </a:pPr>
          <a:r>
            <a:rPr lang="en-US" sz="1100" b="0" i="0" u="none" strike="noStrike" baseline="0">
              <a:solidFill>
                <a:srgbClr val="000000"/>
              </a:solidFill>
              <a:latin typeface="ＭＳ Ｐゴシック"/>
              <a:ea typeface="ＭＳ Ｐゴシック"/>
            </a:rPr>
            <a:t>Per diem is calculated based  on DSA rates for year 2012 published by UN ICSC</a:t>
          </a:r>
          <a:br>
            <a:rPr lang="en-US" sz="1100" b="0" i="0" u="none" strike="noStrike" baseline="0">
              <a:solidFill>
                <a:srgbClr val="000000"/>
              </a:solidFill>
              <a:latin typeface="ＭＳ Ｐゴシック"/>
              <a:ea typeface="ＭＳ Ｐゴシック"/>
            </a:rPr>
          </a:br>
          <a:r>
            <a:rPr lang="en-US" sz="1100" b="0" i="0" u="none" strike="noStrike" baseline="0">
              <a:solidFill>
                <a:srgbClr val="000000"/>
              </a:solidFill>
              <a:latin typeface="ＭＳ Ｐゴシック"/>
              <a:ea typeface="ＭＳ Ｐゴシック"/>
            </a:rPr>
            <a:t/>
          </a:r>
          <a:br>
            <a:rPr lang="en-US" sz="1100" b="0" i="0" u="none" strike="noStrike" baseline="0">
              <a:solidFill>
                <a:srgbClr val="000000"/>
              </a:solidFill>
              <a:latin typeface="ＭＳ Ｐゴシック"/>
              <a:ea typeface="ＭＳ Ｐゴシック"/>
            </a:rPr>
          </a:br>
          <a:endParaRPr lang="en-US" sz="1100" b="0" i="0" u="none" strike="noStrike" baseline="0">
            <a:solidFill>
              <a:srgbClr val="000000"/>
            </a:solidFill>
            <a:latin typeface="ＭＳ Ｐゴシック"/>
            <a:ea typeface="ＭＳ Ｐゴシック"/>
          </a:endParaRPr>
        </a:p>
      </xdr:txBody>
    </xdr:sp>
    <xdr:clientData/>
  </xdr:twoCellAnchor>
  <xdr:twoCellAnchor>
    <xdr:from>
      <xdr:col>8</xdr:col>
      <xdr:colOff>542925</xdr:colOff>
      <xdr:row>58</xdr:row>
      <xdr:rowOff>0</xdr:rowOff>
    </xdr:from>
    <xdr:to>
      <xdr:col>10</xdr:col>
      <xdr:colOff>161925</xdr:colOff>
      <xdr:row>59</xdr:row>
      <xdr:rowOff>123826</xdr:rowOff>
    </xdr:to>
    <xdr:sp macro="" textlink="">
      <xdr:nvSpPr>
        <xdr:cNvPr id="35" name="Oval 34"/>
        <xdr:cNvSpPr>
          <a:spLocks noChangeArrowheads="1"/>
        </xdr:cNvSpPr>
      </xdr:nvSpPr>
      <xdr:spPr bwMode="auto">
        <a:xfrm>
          <a:off x="7581900" y="10448925"/>
          <a:ext cx="1085850" cy="323851"/>
        </a:xfrm>
        <a:prstGeom prst="ellipse">
          <a:avLst/>
        </a:prstGeom>
        <a:noFill/>
        <a:ln w="3810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419100</xdr:colOff>
      <xdr:row>59</xdr:row>
      <xdr:rowOff>152398</xdr:rowOff>
    </xdr:from>
    <xdr:to>
      <xdr:col>9</xdr:col>
      <xdr:colOff>133349</xdr:colOff>
      <xdr:row>62</xdr:row>
      <xdr:rowOff>47624</xdr:rowOff>
    </xdr:to>
    <xdr:sp macro="" textlink="">
      <xdr:nvSpPr>
        <xdr:cNvPr id="36" name="Line 5"/>
        <xdr:cNvSpPr>
          <a:spLocks noChangeShapeType="1"/>
        </xdr:cNvSpPr>
      </xdr:nvSpPr>
      <xdr:spPr bwMode="auto">
        <a:xfrm flipV="1">
          <a:off x="6800850" y="10639423"/>
          <a:ext cx="981074" cy="381001"/>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571500</xdr:colOff>
      <xdr:row>62</xdr:row>
      <xdr:rowOff>104775</xdr:rowOff>
    </xdr:from>
    <xdr:to>
      <xdr:col>9</xdr:col>
      <xdr:colOff>295275</xdr:colOff>
      <xdr:row>67</xdr:row>
      <xdr:rowOff>57150</xdr:rowOff>
    </xdr:to>
    <xdr:sp macro="" textlink="">
      <xdr:nvSpPr>
        <xdr:cNvPr id="37" name="Text Box 21"/>
        <xdr:cNvSpPr txBox="1">
          <a:spLocks noChangeArrowheads="1"/>
        </xdr:cNvSpPr>
      </xdr:nvSpPr>
      <xdr:spPr bwMode="auto">
        <a:xfrm>
          <a:off x="5695950" y="11077575"/>
          <a:ext cx="2247900"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en-US" sz="1100" b="0" i="0" u="none" strike="noStrike" baseline="0">
              <a:solidFill>
                <a:srgbClr val="000000"/>
              </a:solidFill>
              <a:latin typeface="ＭＳ Ｐゴシック"/>
              <a:ea typeface="ＭＳ Ｐゴシック"/>
            </a:rPr>
            <a:t>TOTAL = Sub Total of Programme Cost + Sub Total of Operational Cost + Contingency Cost)</a:t>
          </a:r>
        </a:p>
      </xdr:txBody>
    </xdr:sp>
    <xdr:clientData/>
  </xdr:twoCellAnchor>
  <xdr:oneCellAnchor>
    <xdr:from>
      <xdr:col>0</xdr:col>
      <xdr:colOff>13826</xdr:colOff>
      <xdr:row>26</xdr:row>
      <xdr:rowOff>85725</xdr:rowOff>
    </xdr:from>
    <xdr:ext cx="8305801" cy="947154"/>
    <xdr:sp macro="" textlink="">
      <xdr:nvSpPr>
        <xdr:cNvPr id="38" name="Rectangle 37"/>
        <xdr:cNvSpPr/>
      </xdr:nvSpPr>
      <xdr:spPr>
        <a:xfrm rot="20937535">
          <a:off x="13826" y="5334000"/>
          <a:ext cx="8305801" cy="947154"/>
        </a:xfrm>
        <a:prstGeom prst="rect">
          <a:avLst/>
        </a:prstGeom>
        <a:noFill/>
        <a:effectLst>
          <a:glow rad="101600">
            <a:schemeClr val="accent3">
              <a:satMod val="175000"/>
              <a:alpha val="40000"/>
            </a:schemeClr>
          </a:glow>
          <a:softEdge rad="12700"/>
        </a:effectLst>
      </xdr:spPr>
      <xdr:txBody>
        <a:bodyPr wrap="square" lIns="91440" tIns="45720" rIns="91440" bIns="45720">
          <a:spAutoFit/>
        </a:bodyPr>
        <a:lstStyle/>
        <a:p>
          <a:pPr algn="ctr"/>
          <a:r>
            <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reflection blurRad="6350" stA="55000" endA="300" endPos="45500" dir="5400000" sy="-100000" algn="bl" rotWithShape="0"/>
              </a:effectLst>
            </a:rPr>
            <a:t>SAMPLE</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276225</xdr:colOff>
      <xdr:row>0</xdr:row>
      <xdr:rowOff>171450</xdr:rowOff>
    </xdr:from>
    <xdr:to>
      <xdr:col>8</xdr:col>
      <xdr:colOff>553170</xdr:colOff>
      <xdr:row>32</xdr:row>
      <xdr:rowOff>124670</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71450"/>
          <a:ext cx="5153745" cy="6049220"/>
        </a:xfrm>
        <a:prstGeom prst="rect">
          <a:avLst/>
        </a:prstGeom>
        <a:ln>
          <a:solidFill>
            <a:schemeClr val="tx1"/>
          </a:solidFill>
        </a:ln>
      </xdr:spPr>
    </xdr:pic>
    <xdr:clientData/>
  </xdr:twoCellAnchor>
  <xdr:twoCellAnchor>
    <xdr:from>
      <xdr:col>7</xdr:col>
      <xdr:colOff>394606</xdr:colOff>
      <xdr:row>9</xdr:row>
      <xdr:rowOff>27214</xdr:rowOff>
    </xdr:from>
    <xdr:to>
      <xdr:col>11</xdr:col>
      <xdr:colOff>244927</xdr:colOff>
      <xdr:row>11</xdr:row>
      <xdr:rowOff>68035</xdr:rowOff>
    </xdr:to>
    <xdr:sp macro="" textlink="">
      <xdr:nvSpPr>
        <xdr:cNvPr id="11" name="Line 5"/>
        <xdr:cNvSpPr>
          <a:spLocks noChangeShapeType="1"/>
        </xdr:cNvSpPr>
      </xdr:nvSpPr>
      <xdr:spPr bwMode="auto">
        <a:xfrm flipH="1">
          <a:off x="4680856" y="1741714"/>
          <a:ext cx="2299607" cy="421821"/>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231321</xdr:colOff>
      <xdr:row>9</xdr:row>
      <xdr:rowOff>27214</xdr:rowOff>
    </xdr:from>
    <xdr:to>
      <xdr:col>11</xdr:col>
      <xdr:colOff>272143</xdr:colOff>
      <xdr:row>21</xdr:row>
      <xdr:rowOff>122465</xdr:rowOff>
    </xdr:to>
    <xdr:sp macro="" textlink="">
      <xdr:nvSpPr>
        <xdr:cNvPr id="12" name="Line 5"/>
        <xdr:cNvSpPr>
          <a:spLocks noChangeShapeType="1"/>
        </xdr:cNvSpPr>
      </xdr:nvSpPr>
      <xdr:spPr bwMode="auto">
        <a:xfrm flipH="1">
          <a:off x="2680607" y="1741714"/>
          <a:ext cx="4327072" cy="2381251"/>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166006</xdr:colOff>
      <xdr:row>8</xdr:row>
      <xdr:rowOff>163286</xdr:rowOff>
    </xdr:from>
    <xdr:to>
      <xdr:col>11</xdr:col>
      <xdr:colOff>285749</xdr:colOff>
      <xdr:row>26</xdr:row>
      <xdr:rowOff>29935</xdr:rowOff>
    </xdr:to>
    <xdr:sp macro="" textlink="">
      <xdr:nvSpPr>
        <xdr:cNvPr id="13" name="Line 5"/>
        <xdr:cNvSpPr>
          <a:spLocks noChangeShapeType="1"/>
        </xdr:cNvSpPr>
      </xdr:nvSpPr>
      <xdr:spPr bwMode="auto">
        <a:xfrm flipH="1">
          <a:off x="5064577" y="1687286"/>
          <a:ext cx="1956708" cy="3295649"/>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299371</xdr:colOff>
      <xdr:row>4</xdr:row>
      <xdr:rowOff>108860</xdr:rowOff>
    </xdr:from>
    <xdr:to>
      <xdr:col>18</xdr:col>
      <xdr:colOff>381000</xdr:colOff>
      <xdr:row>33</xdr:row>
      <xdr:rowOff>122463</xdr:rowOff>
    </xdr:to>
    <xdr:sp macro="" textlink="">
      <xdr:nvSpPr>
        <xdr:cNvPr id="14" name="Text Box 6"/>
        <xdr:cNvSpPr txBox="1">
          <a:spLocks noChangeArrowheads="1"/>
        </xdr:cNvSpPr>
      </xdr:nvSpPr>
      <xdr:spPr bwMode="auto">
        <a:xfrm>
          <a:off x="7034907" y="870860"/>
          <a:ext cx="4367879" cy="55381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800" b="1" i="0" baseline="0">
              <a:effectLst/>
              <a:latin typeface="+mn-lt"/>
              <a:ea typeface="MS Gothic" pitchFamily="49" charset="-128"/>
              <a:cs typeface="+mn-cs"/>
            </a:rPr>
            <a:t>If supporting documents are written in the language other than English, English translation for items minimally required for financial reporting purpose on the documents (i.e. items for goods purchased, services rendered, dates, name of vendor and recipient) must be provided. </a:t>
          </a:r>
          <a:endParaRPr lang="en-US" sz="1800">
            <a:effectLst/>
            <a:latin typeface="+mn-lt"/>
            <a:ea typeface="MS Gothic" pitchFamily="49" charset="-128"/>
          </a:endParaRPr>
        </a:p>
        <a:p>
          <a:pPr algn="l" rtl="0">
            <a:defRPr sz="1000"/>
          </a:pPr>
          <a:endParaRPr lang="en-US" sz="1800" b="0" i="0" u="none" strike="noStrike" baseline="0">
            <a:solidFill>
              <a:srgbClr val="000000"/>
            </a:solidFill>
            <a:latin typeface="+mn-lt"/>
            <a:ea typeface="ＭＳ Ｐゴシック"/>
          </a:endParaRPr>
        </a:p>
        <a:p>
          <a:pPr algn="l" rtl="0">
            <a:defRPr sz="1000"/>
          </a:pPr>
          <a:r>
            <a:rPr lang="en-US" sz="1800" b="0" i="0" u="none" strike="noStrike" baseline="0">
              <a:solidFill>
                <a:srgbClr val="000000"/>
              </a:solidFill>
              <a:latin typeface="+mn-lt"/>
              <a:ea typeface="ＭＳ Ｐゴシック"/>
            </a:rPr>
            <a:t>These original / certified copy of documents (i.e. invoice, boarding pass, airport tax) should be glued or stapled on a blank paper (size A4).</a:t>
          </a:r>
        </a:p>
        <a:p>
          <a:pPr algn="l" rtl="0">
            <a:defRPr sz="1000"/>
          </a:pPr>
          <a:endParaRPr lang="en-US" sz="1800" b="0" i="0" u="none" strike="noStrike" baseline="0">
            <a:solidFill>
              <a:srgbClr val="000000"/>
            </a:solidFill>
            <a:latin typeface="+mn-lt"/>
            <a:ea typeface="ＭＳ Ｐゴシック"/>
          </a:endParaRPr>
        </a:p>
        <a:p>
          <a:pPr algn="l" rtl="0">
            <a:defRPr sz="1000"/>
          </a:pPr>
          <a:r>
            <a:rPr lang="en-US" sz="1800" b="0" i="0" u="none" strike="noStrike" baseline="0">
              <a:solidFill>
                <a:srgbClr val="000000"/>
              </a:solidFill>
              <a:latin typeface="+mn-lt"/>
              <a:ea typeface="ＭＳ Ｐゴシック"/>
            </a:rPr>
            <a:t>Supporting documents should be put together according to their  sub-item by individual bunch/lot.  For example: supporting documents for air ticket should be bundled together (i.e Ref. 01 - 06), then Per diem (Ref. 07 - 20) should also be bundled together,  and so on. </a:t>
          </a:r>
        </a:p>
      </xdr:txBody>
    </xdr:sp>
    <xdr:clientData/>
  </xdr:twoCellAnchor>
  <xdr:oneCellAnchor>
    <xdr:from>
      <xdr:col>2</xdr:col>
      <xdr:colOff>510969</xdr:colOff>
      <xdr:row>14</xdr:row>
      <xdr:rowOff>78178</xdr:rowOff>
    </xdr:from>
    <xdr:ext cx="3084226" cy="947154"/>
    <xdr:sp macro="" textlink="">
      <xdr:nvSpPr>
        <xdr:cNvPr id="15" name="Rectangle 14"/>
        <xdr:cNvSpPr/>
      </xdr:nvSpPr>
      <xdr:spPr>
        <a:xfrm rot="20937535">
          <a:off x="1735612" y="2745178"/>
          <a:ext cx="3084226" cy="947154"/>
        </a:xfrm>
        <a:prstGeom prst="rect">
          <a:avLst/>
        </a:prstGeom>
        <a:noFill/>
        <a:effectLst>
          <a:glow rad="101600">
            <a:schemeClr val="accent3">
              <a:satMod val="175000"/>
              <a:alpha val="40000"/>
            </a:schemeClr>
          </a:glow>
          <a:softEdge rad="12700"/>
        </a:effectLst>
      </xdr:spPr>
      <xdr:txBody>
        <a:bodyPr wrap="square" lIns="91440" tIns="45720" rIns="91440" bIns="45720">
          <a:spAutoFit/>
        </a:bodyPr>
        <a:lstStyle/>
        <a:p>
          <a:pPr algn="ctr"/>
          <a:r>
            <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reflection blurRad="6350" stA="55000" endA="300" endPos="45500" dir="5400000" sy="-100000" algn="bl" rotWithShape="0"/>
              </a:effectLst>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63"/>
  <sheetViews>
    <sheetView tabSelected="1" topLeftCell="A25" zoomScale="85" zoomScaleNormal="85" workbookViewId="0">
      <selection activeCell="C73" sqref="C73"/>
    </sheetView>
  </sheetViews>
  <sheetFormatPr defaultColWidth="9.140625" defaultRowHeight="12.75" x14ac:dyDescent="0.2"/>
  <cols>
    <col min="1" max="1" width="2.5703125" style="1" customWidth="1"/>
    <col min="2" max="2" width="8.7109375" style="1" customWidth="1"/>
    <col min="3" max="3" width="16.85546875" style="1" customWidth="1"/>
    <col min="4" max="4" width="37" style="1" customWidth="1"/>
    <col min="5" max="5" width="10.140625" style="54" hidden="1" customWidth="1"/>
    <col min="6" max="6" width="10" style="30" hidden="1" customWidth="1"/>
    <col min="7" max="7" width="8.85546875" style="28" hidden="1" customWidth="1"/>
    <col min="8" max="8" width="9.85546875" style="30" hidden="1" customWidth="1"/>
    <col min="9" max="9" width="9.140625" style="20" hidden="1" customWidth="1"/>
    <col min="10" max="10" width="12" style="20" customWidth="1"/>
    <col min="11" max="11" width="21.5703125" style="54" customWidth="1"/>
    <col min="12" max="12" width="18.28515625" style="101" customWidth="1"/>
    <col min="13" max="13" width="18.7109375" style="101" customWidth="1"/>
    <col min="14" max="16384" width="9.140625" style="1"/>
  </cols>
  <sheetData>
    <row r="1" spans="2:13" ht="15.75" x14ac:dyDescent="0.25">
      <c r="B1" s="178" t="s">
        <v>74</v>
      </c>
      <c r="C1" s="44"/>
      <c r="D1" s="44"/>
    </row>
    <row r="2" spans="2:13" ht="15" x14ac:dyDescent="0.25">
      <c r="B2" s="45"/>
      <c r="C2" s="44"/>
      <c r="D2" s="44"/>
    </row>
    <row r="3" spans="2:13" ht="15" x14ac:dyDescent="0.25">
      <c r="B3" s="46" t="s">
        <v>66</v>
      </c>
      <c r="C3" s="46"/>
      <c r="D3" s="86" t="s">
        <v>54</v>
      </c>
      <c r="E3" s="55"/>
      <c r="F3" s="38"/>
      <c r="G3" s="38"/>
      <c r="H3" s="38"/>
      <c r="I3" s="38"/>
      <c r="J3" s="38"/>
      <c r="K3" s="55"/>
    </row>
    <row r="4" spans="2:13" ht="15" x14ac:dyDescent="0.25">
      <c r="B4" s="45" t="s">
        <v>19</v>
      </c>
      <c r="C4" s="44"/>
      <c r="D4" s="44" t="s">
        <v>52</v>
      </c>
    </row>
    <row r="5" spans="2:13" ht="15" x14ac:dyDescent="0.25">
      <c r="B5" s="45" t="s">
        <v>67</v>
      </c>
      <c r="C5" s="44"/>
      <c r="D5" s="44" t="s">
        <v>53</v>
      </c>
    </row>
    <row r="6" spans="2:13" ht="15" x14ac:dyDescent="0.25">
      <c r="B6" s="45"/>
      <c r="C6" s="44"/>
      <c r="D6" s="44"/>
    </row>
    <row r="8" spans="2:13" ht="26.25" customHeight="1" x14ac:dyDescent="0.2">
      <c r="B8" s="87" t="s">
        <v>0</v>
      </c>
      <c r="C8" s="199" t="s">
        <v>13</v>
      </c>
      <c r="D8" s="199"/>
      <c r="E8" s="56" t="s">
        <v>12</v>
      </c>
      <c r="F8" s="19" t="s">
        <v>8</v>
      </c>
      <c r="G8" s="3" t="s">
        <v>9</v>
      </c>
      <c r="H8" s="19" t="s">
        <v>6</v>
      </c>
      <c r="I8" s="3" t="s">
        <v>7</v>
      </c>
      <c r="J8" s="87" t="s">
        <v>90</v>
      </c>
      <c r="K8" s="56" t="s">
        <v>68</v>
      </c>
      <c r="L8" s="102" t="s">
        <v>69</v>
      </c>
      <c r="M8" s="102" t="s">
        <v>65</v>
      </c>
    </row>
    <row r="9" spans="2:13" s="90" customFormat="1" ht="17.25" customHeight="1" x14ac:dyDescent="0.2">
      <c r="B9" s="96"/>
      <c r="C9" s="137" t="s">
        <v>75</v>
      </c>
      <c r="D9" s="97"/>
      <c r="E9" s="98"/>
      <c r="F9" s="99"/>
      <c r="G9" s="97"/>
      <c r="H9" s="99"/>
      <c r="I9" s="97"/>
      <c r="J9" s="97"/>
      <c r="K9" s="98"/>
      <c r="L9" s="98"/>
      <c r="M9" s="100">
        <v>180607.9</v>
      </c>
    </row>
    <row r="10" spans="2:13" s="90" customFormat="1" ht="11.25" customHeight="1" x14ac:dyDescent="0.2">
      <c r="B10" s="132"/>
      <c r="C10" s="129"/>
      <c r="D10" s="129"/>
      <c r="E10" s="130"/>
      <c r="F10" s="131"/>
      <c r="G10" s="129"/>
      <c r="H10" s="131"/>
      <c r="I10" s="129"/>
      <c r="J10" s="129"/>
      <c r="K10" s="130"/>
      <c r="L10" s="103"/>
      <c r="M10" s="133"/>
    </row>
    <row r="11" spans="2:13" ht="15.75" customHeight="1" x14ac:dyDescent="0.2">
      <c r="B11" s="200" t="s">
        <v>23</v>
      </c>
      <c r="C11" s="201"/>
      <c r="D11" s="201"/>
      <c r="E11" s="113"/>
      <c r="F11" s="113"/>
      <c r="G11" s="113"/>
      <c r="H11" s="113"/>
      <c r="I11" s="113"/>
      <c r="J11" s="113"/>
      <c r="K11" s="113"/>
      <c r="L11" s="114"/>
      <c r="M11" s="115"/>
    </row>
    <row r="12" spans="2:13" ht="15" customHeight="1" x14ac:dyDescent="0.2">
      <c r="B12" s="12" t="s">
        <v>35</v>
      </c>
      <c r="C12" s="110"/>
      <c r="D12" s="110"/>
      <c r="E12" s="116"/>
      <c r="F12" s="117"/>
      <c r="G12" s="118"/>
      <c r="H12" s="117"/>
      <c r="I12" s="118"/>
      <c r="J12" s="118"/>
      <c r="K12" s="116"/>
      <c r="L12" s="108"/>
      <c r="M12" s="109"/>
    </row>
    <row r="13" spans="2:13" ht="15" customHeight="1" x14ac:dyDescent="0.2">
      <c r="B13" s="22" t="s">
        <v>1</v>
      </c>
      <c r="C13" s="4" t="s">
        <v>36</v>
      </c>
      <c r="D13" s="4"/>
      <c r="E13" s="58">
        <v>3000</v>
      </c>
      <c r="F13" s="32">
        <v>18</v>
      </c>
      <c r="G13" s="22" t="s">
        <v>14</v>
      </c>
      <c r="H13" s="32">
        <v>1</v>
      </c>
      <c r="I13" s="22" t="s">
        <v>10</v>
      </c>
      <c r="J13" s="175" t="s">
        <v>97</v>
      </c>
      <c r="K13" s="58">
        <f>E13*F13*H13</f>
        <v>54000</v>
      </c>
      <c r="L13" s="104">
        <v>51600</v>
      </c>
      <c r="M13" s="104">
        <f>K13-L13</f>
        <v>2400</v>
      </c>
    </row>
    <row r="14" spans="2:13" x14ac:dyDescent="0.2">
      <c r="B14" s="11" t="s">
        <v>84</v>
      </c>
      <c r="C14" s="119"/>
      <c r="D14" s="119"/>
      <c r="E14" s="68"/>
      <c r="F14" s="35"/>
      <c r="G14" s="25"/>
      <c r="H14" s="35"/>
      <c r="I14" s="25"/>
      <c r="J14" s="25"/>
      <c r="K14" s="111">
        <f>SUM(K13:K13)</f>
        <v>54000</v>
      </c>
      <c r="L14" s="120">
        <f>SUM(L13:L13)</f>
        <v>51600</v>
      </c>
      <c r="M14" s="134">
        <f>SUM(M13:M13)</f>
        <v>2400</v>
      </c>
    </row>
    <row r="15" spans="2:13" x14ac:dyDescent="0.2">
      <c r="B15" s="135"/>
      <c r="C15" s="119"/>
      <c r="D15" s="119"/>
      <c r="E15" s="121"/>
      <c r="F15" s="35"/>
      <c r="G15" s="25"/>
      <c r="H15" s="35"/>
      <c r="I15" s="25"/>
      <c r="J15" s="25"/>
      <c r="K15" s="122"/>
      <c r="L15" s="108"/>
      <c r="M15" s="109"/>
    </row>
    <row r="16" spans="2:13" x14ac:dyDescent="0.2">
      <c r="B16" s="12" t="s">
        <v>77</v>
      </c>
      <c r="C16" s="110"/>
      <c r="D16" s="110"/>
      <c r="E16" s="116"/>
      <c r="F16" s="117"/>
      <c r="G16" s="118"/>
      <c r="H16" s="117"/>
      <c r="I16" s="118"/>
      <c r="J16" s="118"/>
      <c r="K16" s="116"/>
      <c r="L16" s="108"/>
      <c r="M16" s="109"/>
    </row>
    <row r="17" spans="2:13" x14ac:dyDescent="0.2">
      <c r="B17" s="22" t="s">
        <v>56</v>
      </c>
      <c r="C17" s="138" t="s">
        <v>78</v>
      </c>
      <c r="D17" s="138"/>
      <c r="E17" s="61">
        <v>200</v>
      </c>
      <c r="F17" s="32">
        <v>25</v>
      </c>
      <c r="G17" s="22" t="s">
        <v>11</v>
      </c>
      <c r="H17" s="32">
        <v>6</v>
      </c>
      <c r="I17" s="22" t="s">
        <v>45</v>
      </c>
      <c r="J17" s="176" t="s">
        <v>107</v>
      </c>
      <c r="K17" s="58">
        <f t="shared" ref="K17" si="0">E17*F17*H17</f>
        <v>30000</v>
      </c>
      <c r="L17" s="104">
        <v>30000</v>
      </c>
      <c r="M17" s="104">
        <f t="shared" ref="M17" si="1">K17-L17</f>
        <v>0</v>
      </c>
    </row>
    <row r="18" spans="2:13" x14ac:dyDescent="0.2">
      <c r="B18" s="11" t="s">
        <v>85</v>
      </c>
      <c r="C18" s="123"/>
      <c r="D18" s="123"/>
      <c r="E18" s="124"/>
      <c r="F18" s="125"/>
      <c r="G18" s="126"/>
      <c r="H18" s="125"/>
      <c r="I18" s="126"/>
      <c r="J18" s="126"/>
      <c r="K18" s="122">
        <f>SUM(K17:K17)</f>
        <v>30000</v>
      </c>
      <c r="L18" s="120">
        <f>SUM(L17:L17)</f>
        <v>30000</v>
      </c>
      <c r="M18" s="134">
        <f>SUM(M17:M17)</f>
        <v>0</v>
      </c>
    </row>
    <row r="19" spans="2:13" ht="15" customHeight="1" x14ac:dyDescent="0.2">
      <c r="B19" s="136"/>
      <c r="C19" s="127"/>
      <c r="D19" s="127"/>
      <c r="E19" s="128"/>
      <c r="F19" s="125"/>
      <c r="G19" s="126"/>
      <c r="H19" s="125"/>
      <c r="I19" s="126"/>
      <c r="J19" s="126"/>
      <c r="K19" s="122"/>
      <c r="L19" s="108"/>
      <c r="M19" s="109"/>
    </row>
    <row r="20" spans="2:13" x14ac:dyDescent="0.2">
      <c r="B20" s="12" t="s">
        <v>39</v>
      </c>
      <c r="C20" s="110"/>
      <c r="D20" s="110"/>
      <c r="E20" s="116"/>
      <c r="F20" s="117"/>
      <c r="G20" s="118"/>
      <c r="H20" s="117"/>
      <c r="I20" s="118"/>
      <c r="J20" s="118"/>
      <c r="K20" s="116"/>
      <c r="L20" s="108"/>
      <c r="M20" s="109"/>
    </row>
    <row r="21" spans="2:13" ht="15" customHeight="1" x14ac:dyDescent="0.2">
      <c r="B21" s="22" t="s">
        <v>3</v>
      </c>
      <c r="C21" s="4" t="s">
        <v>64</v>
      </c>
      <c r="D21" s="138"/>
      <c r="E21" s="64">
        <v>35</v>
      </c>
      <c r="F21" s="32">
        <v>30</v>
      </c>
      <c r="G21" s="22" t="s">
        <v>11</v>
      </c>
      <c r="H21" s="32">
        <v>12</v>
      </c>
      <c r="I21" s="22" t="s">
        <v>47</v>
      </c>
      <c r="J21" s="176" t="s">
        <v>98</v>
      </c>
      <c r="K21" s="58">
        <f>E21*F21*H21</f>
        <v>12600</v>
      </c>
      <c r="L21" s="104">
        <v>12600</v>
      </c>
      <c r="M21" s="104">
        <f t="shared" ref="M21:M22" si="2">K21-L21</f>
        <v>0</v>
      </c>
    </row>
    <row r="22" spans="2:13" ht="15" customHeight="1" x14ac:dyDescent="0.2">
      <c r="B22" s="22" t="s">
        <v>57</v>
      </c>
      <c r="C22" s="4" t="s">
        <v>83</v>
      </c>
      <c r="D22" s="138"/>
      <c r="E22" s="64">
        <v>25</v>
      </c>
      <c r="F22" s="32">
        <v>30</v>
      </c>
      <c r="G22" s="22" t="s">
        <v>11</v>
      </c>
      <c r="H22" s="32">
        <v>1</v>
      </c>
      <c r="I22" s="22" t="s">
        <v>47</v>
      </c>
      <c r="J22" s="176" t="s">
        <v>99</v>
      </c>
      <c r="K22" s="58">
        <f>E22*F22*H22</f>
        <v>750</v>
      </c>
      <c r="L22" s="104">
        <v>620</v>
      </c>
      <c r="M22" s="104">
        <f t="shared" si="2"/>
        <v>130</v>
      </c>
    </row>
    <row r="23" spans="2:13" x14ac:dyDescent="0.2">
      <c r="B23" s="11" t="s">
        <v>86</v>
      </c>
      <c r="C23" s="8"/>
      <c r="D23" s="8"/>
      <c r="E23" s="66"/>
      <c r="F23" s="35"/>
      <c r="G23" s="25"/>
      <c r="H23" s="35"/>
      <c r="I23" s="25"/>
      <c r="J23" s="25"/>
      <c r="K23" s="112">
        <f>SUM(K21:K22)</f>
        <v>13350</v>
      </c>
      <c r="L23" s="120">
        <f>SUM(L21:L22)</f>
        <v>13220</v>
      </c>
      <c r="M23" s="134">
        <f>SUM(M21:M22)</f>
        <v>130</v>
      </c>
    </row>
    <row r="24" spans="2:13" x14ac:dyDescent="0.2">
      <c r="B24" s="11"/>
      <c r="C24" s="8"/>
      <c r="D24" s="8"/>
      <c r="E24" s="66"/>
      <c r="F24" s="35"/>
      <c r="G24" s="25"/>
      <c r="H24" s="35"/>
      <c r="I24" s="25"/>
      <c r="J24" s="25"/>
      <c r="K24" s="112"/>
      <c r="L24" s="108"/>
      <c r="M24" s="109"/>
    </row>
    <row r="25" spans="2:13" x14ac:dyDescent="0.2">
      <c r="B25" s="12" t="s">
        <v>73</v>
      </c>
      <c r="C25" s="8"/>
      <c r="D25" s="8"/>
      <c r="E25" s="66"/>
      <c r="F25" s="35"/>
      <c r="G25" s="25"/>
      <c r="H25" s="35"/>
      <c r="I25" s="25"/>
      <c r="J25" s="25"/>
      <c r="K25" s="112"/>
      <c r="L25" s="108"/>
      <c r="M25" s="109"/>
    </row>
    <row r="26" spans="2:13" x14ac:dyDescent="0.2">
      <c r="B26" s="22" t="s">
        <v>4</v>
      </c>
      <c r="C26" s="7" t="s">
        <v>80</v>
      </c>
      <c r="D26" s="4"/>
      <c r="E26" s="58">
        <v>571</v>
      </c>
      <c r="F26" s="32">
        <v>1</v>
      </c>
      <c r="G26" s="22" t="s">
        <v>11</v>
      </c>
      <c r="H26" s="32">
        <v>4</v>
      </c>
      <c r="I26" s="22" t="s">
        <v>45</v>
      </c>
      <c r="J26" s="22"/>
      <c r="K26" s="58">
        <f>E26*F26*H26</f>
        <v>2284</v>
      </c>
      <c r="L26" s="105">
        <v>2284</v>
      </c>
      <c r="M26" s="104">
        <f t="shared" ref="M26:M27" si="3">K26-L26</f>
        <v>0</v>
      </c>
    </row>
    <row r="27" spans="2:13" x14ac:dyDescent="0.2">
      <c r="B27" s="22" t="s">
        <v>5</v>
      </c>
      <c r="C27" s="7" t="s">
        <v>81</v>
      </c>
      <c r="D27" s="4"/>
      <c r="E27" s="58">
        <v>381</v>
      </c>
      <c r="F27" s="32">
        <v>1</v>
      </c>
      <c r="G27" s="22" t="s">
        <v>11</v>
      </c>
      <c r="H27" s="32">
        <v>5</v>
      </c>
      <c r="I27" s="22" t="s">
        <v>45</v>
      </c>
      <c r="J27" s="22"/>
      <c r="K27" s="58">
        <f>E27*F27*H27</f>
        <v>1905</v>
      </c>
      <c r="L27" s="106">
        <v>1905</v>
      </c>
      <c r="M27" s="104">
        <f t="shared" si="3"/>
        <v>0</v>
      </c>
    </row>
    <row r="28" spans="2:13" x14ac:dyDescent="0.2">
      <c r="B28" s="11" t="s">
        <v>87</v>
      </c>
      <c r="C28" s="8"/>
      <c r="D28" s="8"/>
      <c r="E28" s="68"/>
      <c r="F28" s="35"/>
      <c r="G28" s="25"/>
      <c r="H28" s="35"/>
      <c r="I28" s="25"/>
      <c r="J28" s="25"/>
      <c r="K28" s="111">
        <f>SUM(K26:K27)</f>
        <v>4189</v>
      </c>
      <c r="L28" s="120">
        <f>SUM(L26:L27)</f>
        <v>4189</v>
      </c>
      <c r="M28" s="134">
        <f>SUM(M26:M27)</f>
        <v>0</v>
      </c>
    </row>
    <row r="29" spans="2:13" x14ac:dyDescent="0.2">
      <c r="B29" s="11"/>
      <c r="C29" s="8"/>
      <c r="D29" s="8"/>
      <c r="E29" s="68"/>
      <c r="F29" s="35"/>
      <c r="G29" s="25"/>
      <c r="H29" s="35"/>
      <c r="I29" s="25"/>
      <c r="J29" s="25"/>
      <c r="K29" s="111"/>
      <c r="L29" s="108"/>
      <c r="M29" s="109"/>
    </row>
    <row r="30" spans="2:13" x14ac:dyDescent="0.2">
      <c r="B30" s="12" t="s">
        <v>100</v>
      </c>
      <c r="C30" s="8"/>
      <c r="D30" s="8"/>
      <c r="E30" s="66"/>
      <c r="F30" s="35"/>
      <c r="G30" s="25"/>
      <c r="H30" s="35"/>
      <c r="I30" s="25"/>
      <c r="J30" s="25"/>
      <c r="K30" s="66"/>
      <c r="L30" s="108"/>
      <c r="M30" s="109"/>
    </row>
    <row r="31" spans="2:13" x14ac:dyDescent="0.2">
      <c r="B31" s="22" t="s">
        <v>15</v>
      </c>
      <c r="C31" s="4" t="s">
        <v>102</v>
      </c>
      <c r="D31" s="4"/>
      <c r="E31" s="58">
        <v>45</v>
      </c>
      <c r="F31" s="32">
        <v>50</v>
      </c>
      <c r="G31" s="22" t="s">
        <v>48</v>
      </c>
      <c r="H31" s="32">
        <v>1</v>
      </c>
      <c r="I31" s="22" t="s">
        <v>10</v>
      </c>
      <c r="J31" s="22"/>
      <c r="K31" s="58">
        <f>E31*F31*H31</f>
        <v>2250</v>
      </c>
      <c r="L31" s="104">
        <v>2000</v>
      </c>
      <c r="M31" s="104">
        <f t="shared" ref="M31:M32" si="4">K31-L31</f>
        <v>250</v>
      </c>
    </row>
    <row r="32" spans="2:13" x14ac:dyDescent="0.2">
      <c r="B32" s="22" t="s">
        <v>58</v>
      </c>
      <c r="C32" s="4" t="s">
        <v>102</v>
      </c>
      <c r="D32" s="4"/>
      <c r="E32" s="58">
        <v>1000</v>
      </c>
      <c r="F32" s="32">
        <v>1</v>
      </c>
      <c r="G32" s="22" t="s">
        <v>17</v>
      </c>
      <c r="H32" s="32">
        <v>1</v>
      </c>
      <c r="I32" s="22" t="s">
        <v>10</v>
      </c>
      <c r="J32" s="22"/>
      <c r="K32" s="58">
        <f t="shared" ref="K32" si="5">E32*F32*H32</f>
        <v>1000</v>
      </c>
      <c r="L32" s="104">
        <v>750</v>
      </c>
      <c r="M32" s="104">
        <f t="shared" si="4"/>
        <v>250</v>
      </c>
    </row>
    <row r="33" spans="2:13" x14ac:dyDescent="0.2">
      <c r="B33" s="11" t="s">
        <v>105</v>
      </c>
      <c r="C33" s="8"/>
      <c r="D33" s="8"/>
      <c r="E33" s="68"/>
      <c r="F33" s="35"/>
      <c r="G33" s="25"/>
      <c r="H33" s="35"/>
      <c r="I33" s="25"/>
      <c r="J33" s="25"/>
      <c r="K33" s="111">
        <f>SUM(K31:K32)</f>
        <v>3250</v>
      </c>
      <c r="L33" s="120">
        <f>SUM(L31:L32)</f>
        <v>2750</v>
      </c>
      <c r="M33" s="134">
        <f>SUM(M31:M32)</f>
        <v>500</v>
      </c>
    </row>
    <row r="34" spans="2:13" x14ac:dyDescent="0.2">
      <c r="B34" s="11"/>
      <c r="C34" s="8"/>
      <c r="D34" s="8"/>
      <c r="E34" s="68"/>
      <c r="F34" s="35"/>
      <c r="G34" s="25"/>
      <c r="H34" s="35"/>
      <c r="I34" s="25"/>
      <c r="J34" s="25"/>
      <c r="K34" s="111"/>
      <c r="L34" s="108"/>
      <c r="M34" s="109"/>
    </row>
    <row r="35" spans="2:13" x14ac:dyDescent="0.2">
      <c r="B35" s="12" t="s">
        <v>101</v>
      </c>
      <c r="C35" s="8"/>
      <c r="D35" s="8"/>
      <c r="E35" s="66"/>
      <c r="F35" s="35"/>
      <c r="G35" s="25"/>
      <c r="H35" s="35"/>
      <c r="I35" s="25"/>
      <c r="J35" s="25"/>
      <c r="K35" s="66"/>
      <c r="L35" s="108"/>
      <c r="M35" s="109"/>
    </row>
    <row r="36" spans="2:13" x14ac:dyDescent="0.2">
      <c r="B36" s="4" t="s">
        <v>59</v>
      </c>
      <c r="C36" s="4" t="s">
        <v>102</v>
      </c>
      <c r="D36" s="4"/>
      <c r="E36" s="58">
        <v>1000</v>
      </c>
      <c r="F36" s="32">
        <v>1</v>
      </c>
      <c r="G36" s="22" t="s">
        <v>17</v>
      </c>
      <c r="H36" s="32">
        <v>3</v>
      </c>
      <c r="I36" s="22" t="s">
        <v>51</v>
      </c>
      <c r="J36" s="22"/>
      <c r="K36" s="58">
        <f>E36*F36*H36</f>
        <v>3000</v>
      </c>
      <c r="L36" s="104">
        <v>1800</v>
      </c>
      <c r="M36" s="104">
        <f t="shared" ref="M36" si="6">K36-L36</f>
        <v>1200</v>
      </c>
    </row>
    <row r="37" spans="2:13" x14ac:dyDescent="0.2">
      <c r="B37" s="4"/>
      <c r="C37" s="4"/>
      <c r="D37" s="4"/>
      <c r="E37" s="58"/>
      <c r="F37" s="32"/>
      <c r="G37" s="22"/>
      <c r="H37" s="32"/>
      <c r="I37" s="22"/>
      <c r="J37" s="22"/>
      <c r="K37" s="58"/>
      <c r="L37" s="104"/>
      <c r="M37" s="104"/>
    </row>
    <row r="38" spans="2:13" x14ac:dyDescent="0.2">
      <c r="B38" s="11" t="s">
        <v>106</v>
      </c>
      <c r="C38" s="8"/>
      <c r="D38" s="8"/>
      <c r="E38" s="68"/>
      <c r="F38" s="35"/>
      <c r="G38" s="25"/>
      <c r="H38" s="35"/>
      <c r="I38" s="25"/>
      <c r="J38" s="25"/>
      <c r="K38" s="111">
        <f>SUM(K36:K37)</f>
        <v>3000</v>
      </c>
      <c r="L38" s="120">
        <f>SUM(L36:L37)</f>
        <v>1800</v>
      </c>
      <c r="M38" s="134">
        <f>SUM(M36:M37)</f>
        <v>1200</v>
      </c>
    </row>
    <row r="39" spans="2:13" x14ac:dyDescent="0.2">
      <c r="B39" s="11"/>
      <c r="C39" s="8"/>
      <c r="D39" s="8"/>
      <c r="E39" s="68"/>
      <c r="F39" s="35"/>
      <c r="G39" s="25"/>
      <c r="H39" s="35"/>
      <c r="I39" s="25"/>
      <c r="J39" s="25"/>
      <c r="K39" s="111"/>
      <c r="L39" s="108"/>
      <c r="M39" s="109"/>
    </row>
    <row r="40" spans="2:13" x14ac:dyDescent="0.2">
      <c r="B40" s="40" t="s">
        <v>24</v>
      </c>
      <c r="C40" s="41"/>
      <c r="D40" s="41"/>
      <c r="E40" s="69"/>
      <c r="F40" s="42"/>
      <c r="G40" s="43"/>
      <c r="H40" s="42"/>
      <c r="I40" s="43"/>
      <c r="J40" s="43"/>
      <c r="K40" s="93">
        <f>K14+K18+K23+K28+K33+K38</f>
        <v>107789</v>
      </c>
      <c r="L40" s="107">
        <f>L14+L18+L23+L28+L33+L38</f>
        <v>103559</v>
      </c>
      <c r="M40" s="107">
        <f>M14+M18+M23+M28+M33+M38</f>
        <v>4230</v>
      </c>
    </row>
    <row r="41" spans="2:13" x14ac:dyDescent="0.2">
      <c r="B41" s="11"/>
      <c r="C41" s="8"/>
      <c r="D41" s="8"/>
      <c r="E41" s="68"/>
      <c r="F41" s="35"/>
      <c r="G41" s="25"/>
      <c r="H41" s="35"/>
      <c r="I41" s="25"/>
      <c r="J41" s="25"/>
      <c r="K41" s="111"/>
      <c r="L41" s="108"/>
      <c r="M41" s="109"/>
    </row>
    <row r="42" spans="2:13" ht="12.75" customHeight="1" x14ac:dyDescent="0.2">
      <c r="B42" s="200" t="s">
        <v>18</v>
      </c>
      <c r="C42" s="201"/>
      <c r="D42" s="201"/>
      <c r="E42" s="113"/>
      <c r="F42" s="113"/>
      <c r="G42" s="113"/>
      <c r="H42" s="113"/>
      <c r="I42" s="113"/>
      <c r="J42" s="113"/>
      <c r="K42" s="113"/>
      <c r="L42" s="114"/>
      <c r="M42" s="115"/>
    </row>
    <row r="43" spans="2:13" x14ac:dyDescent="0.2">
      <c r="B43" s="12" t="s">
        <v>41</v>
      </c>
      <c r="C43" s="8"/>
      <c r="D43" s="8"/>
      <c r="E43" s="66"/>
      <c r="F43" s="35"/>
      <c r="G43" s="25"/>
      <c r="H43" s="35"/>
      <c r="I43" s="25"/>
      <c r="J43" s="25"/>
      <c r="K43" s="66"/>
      <c r="L43" s="108"/>
      <c r="M43" s="109"/>
    </row>
    <row r="44" spans="2:13" x14ac:dyDescent="0.2">
      <c r="B44" s="22" t="s">
        <v>60</v>
      </c>
      <c r="C44" s="4" t="s">
        <v>33</v>
      </c>
      <c r="D44" s="4"/>
      <c r="E44" s="58">
        <v>500</v>
      </c>
      <c r="F44" s="32">
        <v>1</v>
      </c>
      <c r="G44" s="22" t="s">
        <v>31</v>
      </c>
      <c r="H44" s="32">
        <v>12</v>
      </c>
      <c r="I44" s="22" t="s">
        <v>30</v>
      </c>
      <c r="J44" s="22"/>
      <c r="K44" s="58">
        <f>E44*F44*H44</f>
        <v>6000</v>
      </c>
      <c r="L44" s="104">
        <v>3000</v>
      </c>
      <c r="M44" s="104">
        <f t="shared" ref="M44:M45" si="7">K44-L44</f>
        <v>3000</v>
      </c>
    </row>
    <row r="45" spans="2:13" x14ac:dyDescent="0.2">
      <c r="B45" s="22" t="s">
        <v>61</v>
      </c>
      <c r="C45" s="4" t="s">
        <v>20</v>
      </c>
      <c r="D45" s="4"/>
      <c r="E45" s="58">
        <v>100</v>
      </c>
      <c r="F45" s="32">
        <v>1</v>
      </c>
      <c r="G45" s="22" t="s">
        <v>17</v>
      </c>
      <c r="H45" s="32">
        <v>12</v>
      </c>
      <c r="I45" s="22" t="s">
        <v>30</v>
      </c>
      <c r="J45" s="22"/>
      <c r="K45" s="58">
        <f>E45*F45*H45</f>
        <v>1200</v>
      </c>
      <c r="L45" s="104">
        <v>1200</v>
      </c>
      <c r="M45" s="104">
        <f t="shared" si="7"/>
        <v>0</v>
      </c>
    </row>
    <row r="46" spans="2:13" x14ac:dyDescent="0.2">
      <c r="B46" s="11" t="s">
        <v>88</v>
      </c>
      <c r="C46" s="8"/>
      <c r="D46" s="8"/>
      <c r="E46" s="68"/>
      <c r="F46" s="35"/>
      <c r="G46" s="25"/>
      <c r="H46" s="35"/>
      <c r="I46" s="25"/>
      <c r="J46" s="25"/>
      <c r="K46" s="111">
        <f>SUM(K44:K45)</f>
        <v>7200</v>
      </c>
      <c r="L46" s="120">
        <f>SUM(L44:L45)</f>
        <v>4200</v>
      </c>
      <c r="M46" s="134">
        <f>SUM(M44:M45)</f>
        <v>3000</v>
      </c>
    </row>
    <row r="47" spans="2:13" ht="12" customHeight="1" x14ac:dyDescent="0.2">
      <c r="B47" s="11"/>
      <c r="C47" s="8"/>
      <c r="D47" s="8"/>
      <c r="E47" s="68"/>
      <c r="F47" s="35"/>
      <c r="G47" s="25"/>
      <c r="H47" s="35"/>
      <c r="I47" s="25"/>
      <c r="J47" s="25"/>
      <c r="K47" s="111"/>
      <c r="L47" s="108"/>
      <c r="M47" s="109"/>
    </row>
    <row r="48" spans="2:13" x14ac:dyDescent="0.2">
      <c r="B48" s="12" t="s">
        <v>42</v>
      </c>
      <c r="C48" s="8"/>
      <c r="D48" s="8"/>
      <c r="E48" s="66"/>
      <c r="F48" s="35"/>
      <c r="G48" s="25"/>
      <c r="H48" s="35"/>
      <c r="I48" s="25"/>
      <c r="J48" s="25"/>
      <c r="K48" s="66"/>
      <c r="L48" s="108"/>
      <c r="M48" s="109"/>
    </row>
    <row r="49" spans="2:13" x14ac:dyDescent="0.2">
      <c r="B49" s="22" t="s">
        <v>62</v>
      </c>
      <c r="C49" s="4" t="s">
        <v>21</v>
      </c>
      <c r="D49" s="4"/>
      <c r="E49" s="58">
        <v>2000</v>
      </c>
      <c r="F49" s="32">
        <v>1</v>
      </c>
      <c r="G49" s="22" t="s">
        <v>14</v>
      </c>
      <c r="H49" s="32">
        <v>12</v>
      </c>
      <c r="I49" s="22" t="s">
        <v>30</v>
      </c>
      <c r="J49" s="22"/>
      <c r="K49" s="58">
        <f>E49*F49*H49</f>
        <v>24000</v>
      </c>
      <c r="L49" s="104">
        <v>24000</v>
      </c>
      <c r="M49" s="104">
        <f t="shared" ref="M49:M50" si="8">K49-L49</f>
        <v>0</v>
      </c>
    </row>
    <row r="50" spans="2:13" x14ac:dyDescent="0.2">
      <c r="B50" s="22" t="s">
        <v>63</v>
      </c>
      <c r="C50" s="4" t="s">
        <v>22</v>
      </c>
      <c r="D50" s="4"/>
      <c r="E50" s="58">
        <v>700</v>
      </c>
      <c r="F50" s="32">
        <v>3</v>
      </c>
      <c r="G50" s="22" t="s">
        <v>14</v>
      </c>
      <c r="H50" s="32">
        <v>12</v>
      </c>
      <c r="I50" s="22" t="s">
        <v>30</v>
      </c>
      <c r="J50" s="22"/>
      <c r="K50" s="58">
        <f t="shared" ref="K50" si="9">E50*F50*H50</f>
        <v>25200</v>
      </c>
      <c r="L50" s="104">
        <v>25200</v>
      </c>
      <c r="M50" s="104">
        <f t="shared" si="8"/>
        <v>0</v>
      </c>
    </row>
    <row r="51" spans="2:13" x14ac:dyDescent="0.2">
      <c r="B51" s="11" t="s">
        <v>89</v>
      </c>
      <c r="C51" s="8"/>
      <c r="D51" s="8"/>
      <c r="E51" s="68"/>
      <c r="F51" s="35"/>
      <c r="G51" s="25"/>
      <c r="H51" s="35"/>
      <c r="I51" s="25"/>
      <c r="J51" s="25"/>
      <c r="K51" s="111">
        <f>SUM(K49:K50)</f>
        <v>49200</v>
      </c>
      <c r="L51" s="120">
        <f>SUM(L49:L50)</f>
        <v>49200</v>
      </c>
      <c r="M51" s="134">
        <f>SUM(M49:M50)</f>
        <v>0</v>
      </c>
    </row>
    <row r="52" spans="2:13" x14ac:dyDescent="0.2">
      <c r="B52" s="11"/>
      <c r="C52" s="8"/>
      <c r="D52" s="8"/>
      <c r="E52" s="68"/>
      <c r="F52" s="35"/>
      <c r="G52" s="25"/>
      <c r="H52" s="35"/>
      <c r="I52" s="25"/>
      <c r="J52" s="25"/>
      <c r="K52" s="111"/>
      <c r="L52" s="108"/>
      <c r="M52" s="109"/>
    </row>
    <row r="53" spans="2:13" x14ac:dyDescent="0.2">
      <c r="B53" s="40" t="s">
        <v>25</v>
      </c>
      <c r="C53" s="41"/>
      <c r="D53" s="41"/>
      <c r="E53" s="69"/>
      <c r="F53" s="42"/>
      <c r="G53" s="43"/>
      <c r="H53" s="42"/>
      <c r="I53" s="43"/>
      <c r="J53" s="43"/>
      <c r="K53" s="93">
        <f>K46+K51</f>
        <v>56400</v>
      </c>
      <c r="L53" s="93">
        <f t="shared" ref="L53:M53" si="10">L46+L51</f>
        <v>53400</v>
      </c>
      <c r="M53" s="93">
        <f t="shared" si="10"/>
        <v>3000</v>
      </c>
    </row>
    <row r="54" spans="2:13" ht="15" customHeight="1" x14ac:dyDescent="0.2">
      <c r="B54" s="11"/>
      <c r="C54" s="8"/>
      <c r="D54" s="8"/>
      <c r="E54" s="68"/>
      <c r="F54" s="35"/>
      <c r="G54" s="25"/>
      <c r="H54" s="35"/>
      <c r="I54" s="25"/>
      <c r="J54" s="25"/>
      <c r="K54" s="68"/>
      <c r="L54" s="108"/>
      <c r="M54" s="109"/>
    </row>
    <row r="55" spans="2:13" x14ac:dyDescent="0.2">
      <c r="B55" s="13" t="s">
        <v>26</v>
      </c>
      <c r="C55" s="5"/>
      <c r="D55" s="5"/>
      <c r="E55" s="65"/>
      <c r="F55" s="33"/>
      <c r="G55" s="23"/>
      <c r="H55" s="33"/>
      <c r="I55" s="23"/>
      <c r="J55" s="23"/>
      <c r="K55" s="92">
        <f>K40+K53</f>
        <v>164189</v>
      </c>
      <c r="L55" s="92">
        <f t="shared" ref="L55:M55" si="11">L40+L53</f>
        <v>156959</v>
      </c>
      <c r="M55" s="92">
        <f t="shared" si="11"/>
        <v>7230</v>
      </c>
    </row>
    <row r="56" spans="2:13" x14ac:dyDescent="0.2">
      <c r="B56" s="12"/>
      <c r="C56" s="8"/>
      <c r="D56" s="8"/>
      <c r="E56" s="66"/>
      <c r="F56" s="35"/>
      <c r="G56" s="25"/>
      <c r="H56" s="35"/>
      <c r="I56" s="25"/>
      <c r="J56" s="25"/>
      <c r="K56" s="111"/>
      <c r="L56" s="108"/>
      <c r="M56" s="109"/>
    </row>
    <row r="57" spans="2:13" x14ac:dyDescent="0.2">
      <c r="B57" s="13" t="s">
        <v>27</v>
      </c>
      <c r="C57" s="5"/>
      <c r="D57" s="5"/>
      <c r="E57" s="65"/>
      <c r="F57" s="33"/>
      <c r="G57" s="23"/>
      <c r="H57" s="33"/>
      <c r="I57" s="23"/>
      <c r="J57" s="23"/>
      <c r="K57" s="92">
        <f>K55*10%</f>
        <v>16418.900000000001</v>
      </c>
      <c r="L57" s="92">
        <v>2000</v>
      </c>
      <c r="M57" s="92">
        <f>K57-L57</f>
        <v>14418.900000000001</v>
      </c>
    </row>
    <row r="58" spans="2:13" x14ac:dyDescent="0.2">
      <c r="B58" s="12"/>
      <c r="C58" s="8"/>
      <c r="D58" s="8"/>
      <c r="E58" s="66"/>
      <c r="F58" s="35"/>
      <c r="G58" s="25"/>
      <c r="H58" s="35"/>
      <c r="I58" s="25"/>
      <c r="J58" s="25"/>
      <c r="K58" s="111"/>
      <c r="L58" s="108"/>
      <c r="M58" s="109"/>
    </row>
    <row r="59" spans="2:13" ht="15.75" x14ac:dyDescent="0.2">
      <c r="B59" s="139" t="s">
        <v>28</v>
      </c>
      <c r="C59" s="5"/>
      <c r="D59" s="5"/>
      <c r="E59" s="65"/>
      <c r="F59" s="33"/>
      <c r="G59" s="23"/>
      <c r="H59" s="33"/>
      <c r="I59" s="23"/>
      <c r="J59" s="23"/>
      <c r="K59" s="91">
        <f>K55+K57</f>
        <v>180607.9</v>
      </c>
      <c r="L59" s="91">
        <f t="shared" ref="L59:M59" si="12">L55+L57</f>
        <v>158959</v>
      </c>
      <c r="M59" s="91">
        <f t="shared" si="12"/>
        <v>21648.9</v>
      </c>
    </row>
    <row r="62" spans="2:13" x14ac:dyDescent="0.2">
      <c r="B62" s="2"/>
      <c r="C62" s="2"/>
      <c r="D62" s="2"/>
      <c r="E62" s="71"/>
      <c r="F62" s="37"/>
      <c r="G62" s="29"/>
      <c r="H62" s="37"/>
      <c r="I62" s="27"/>
      <c r="J62" s="27"/>
      <c r="K62" s="71"/>
    </row>
    <row r="63" spans="2:13" x14ac:dyDescent="0.2">
      <c r="B63" s="2"/>
      <c r="C63" s="2"/>
      <c r="D63" s="2"/>
      <c r="E63" s="71"/>
      <c r="F63" s="37"/>
      <c r="G63" s="29"/>
      <c r="H63" s="37"/>
      <c r="I63" s="27"/>
      <c r="J63" s="27"/>
      <c r="K63" s="71"/>
    </row>
  </sheetData>
  <mergeCells count="3">
    <mergeCell ref="C8:D8"/>
    <mergeCell ref="B11:D11"/>
    <mergeCell ref="B42:D42"/>
  </mergeCells>
  <pageMargins left="0.25" right="0.25" top="0.75" bottom="0.75" header="0.3" footer="0.3"/>
  <pageSetup paperSize="9" scale="61" fitToWidth="0" orientation="landscape" r:id="rId1"/>
  <headerFooter>
    <oddHeader>&amp;RANNEX A - FINANCIAL REPORT TEMPLATE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65"/>
  <sheetViews>
    <sheetView topLeftCell="A10" workbookViewId="0">
      <selection activeCell="L4" sqref="L4"/>
    </sheetView>
  </sheetViews>
  <sheetFormatPr defaultColWidth="9.140625" defaultRowHeight="12.75" x14ac:dyDescent="0.2"/>
  <cols>
    <col min="1" max="1" width="2.5703125" style="1" customWidth="1"/>
    <col min="2" max="2" width="51.42578125" style="1" customWidth="1"/>
    <col min="3" max="3" width="16.85546875" style="1" hidden="1" customWidth="1"/>
    <col min="4" max="4" width="37" style="1" hidden="1" customWidth="1"/>
    <col min="5" max="5" width="10.140625" style="54" hidden="1" customWidth="1"/>
    <col min="6" max="6" width="10" style="30" hidden="1" customWidth="1"/>
    <col min="7" max="7" width="8.85546875" style="28" hidden="1" customWidth="1"/>
    <col min="8" max="8" width="9.85546875" style="30" hidden="1" customWidth="1"/>
    <col min="9" max="9" width="9.140625" style="20" hidden="1" customWidth="1"/>
    <col min="10" max="10" width="12" style="20" hidden="1" customWidth="1"/>
    <col min="11" max="11" width="15.28515625" style="54" bestFit="1" customWidth="1"/>
    <col min="12" max="12" width="13.28515625" style="101" bestFit="1" customWidth="1"/>
    <col min="13" max="13" width="11.5703125" style="101" bestFit="1" customWidth="1"/>
    <col min="14" max="16384" width="9.140625" style="1"/>
  </cols>
  <sheetData>
    <row r="1" spans="1:13" x14ac:dyDescent="0.2">
      <c r="D1" s="195"/>
      <c r="H1" s="1"/>
      <c r="J1" s="30"/>
      <c r="K1" s="1"/>
      <c r="M1" s="1"/>
    </row>
    <row r="2" spans="1:13" ht="15.75" x14ac:dyDescent="0.2">
      <c r="A2" s="152"/>
      <c r="B2" s="172" t="s">
        <v>96</v>
      </c>
      <c r="C2" s="156"/>
      <c r="D2" s="156"/>
      <c r="E2" s="153"/>
      <c r="G2" s="20"/>
      <c r="K2" s="153"/>
      <c r="L2" s="154"/>
      <c r="M2" s="1"/>
    </row>
    <row r="3" spans="1:13" ht="15" x14ac:dyDescent="0.2">
      <c r="A3" s="152"/>
      <c r="B3" s="155"/>
      <c r="C3" s="156"/>
      <c r="D3" s="156"/>
      <c r="E3" s="153"/>
      <c r="G3" s="20"/>
      <c r="K3" s="153"/>
      <c r="L3" s="154"/>
      <c r="M3" s="154"/>
    </row>
    <row r="4" spans="1:13" ht="15" x14ac:dyDescent="0.2">
      <c r="A4" s="152"/>
      <c r="B4" s="157" t="s">
        <v>66</v>
      </c>
      <c r="C4" s="157"/>
      <c r="D4" s="158" t="s">
        <v>54</v>
      </c>
      <c r="E4" s="116"/>
      <c r="F4" s="159"/>
      <c r="G4" s="159"/>
      <c r="H4" s="159"/>
      <c r="I4" s="159"/>
      <c r="J4" s="159"/>
      <c r="K4" s="116"/>
      <c r="L4" s="154"/>
      <c r="M4" s="154"/>
    </row>
    <row r="5" spans="1:13" ht="15" x14ac:dyDescent="0.2">
      <c r="A5" s="152"/>
      <c r="B5" s="155" t="s">
        <v>19</v>
      </c>
      <c r="C5" s="156"/>
      <c r="D5" s="156" t="s">
        <v>52</v>
      </c>
      <c r="E5" s="153"/>
      <c r="G5" s="20"/>
      <c r="K5" s="153"/>
      <c r="L5" s="154"/>
      <c r="M5" s="154"/>
    </row>
    <row r="6" spans="1:13" ht="15" x14ac:dyDescent="0.2">
      <c r="A6" s="152"/>
      <c r="B6" s="155" t="s">
        <v>67</v>
      </c>
      <c r="C6" s="156"/>
      <c r="D6" s="156" t="s">
        <v>53</v>
      </c>
      <c r="E6" s="153"/>
      <c r="G6" s="20"/>
      <c r="K6" s="153"/>
      <c r="L6" s="154"/>
      <c r="M6" s="154"/>
    </row>
    <row r="7" spans="1:13" x14ac:dyDescent="0.2">
      <c r="A7" s="152"/>
      <c r="B7" s="152"/>
      <c r="C7" s="152"/>
      <c r="D7" s="152"/>
      <c r="E7" s="153"/>
      <c r="G7" s="20"/>
      <c r="K7" s="153"/>
      <c r="L7" s="154"/>
      <c r="M7" s="154"/>
    </row>
    <row r="8" spans="1:13" ht="26.25" customHeight="1" x14ac:dyDescent="0.2">
      <c r="A8" s="152"/>
      <c r="B8" s="87" t="s">
        <v>0</v>
      </c>
      <c r="C8" s="199" t="s">
        <v>13</v>
      </c>
      <c r="D8" s="199"/>
      <c r="E8" s="56" t="s">
        <v>12</v>
      </c>
      <c r="F8" s="19" t="s">
        <v>8</v>
      </c>
      <c r="G8" s="140" t="s">
        <v>9</v>
      </c>
      <c r="H8" s="19" t="s">
        <v>6</v>
      </c>
      <c r="I8" s="140" t="s">
        <v>7</v>
      </c>
      <c r="J8" s="87" t="s">
        <v>90</v>
      </c>
      <c r="K8" s="56" t="s">
        <v>68</v>
      </c>
      <c r="L8" s="102" t="s">
        <v>69</v>
      </c>
      <c r="M8" s="102" t="s">
        <v>65</v>
      </c>
    </row>
    <row r="9" spans="1:13" s="90" customFormat="1" ht="17.25" customHeight="1" x14ac:dyDescent="0.2">
      <c r="A9" s="160"/>
      <c r="B9" s="144" t="s">
        <v>75</v>
      </c>
      <c r="C9" s="137" t="s">
        <v>75</v>
      </c>
      <c r="D9" s="97"/>
      <c r="E9" s="98"/>
      <c r="F9" s="99"/>
      <c r="G9" s="97"/>
      <c r="H9" s="99"/>
      <c r="I9" s="97"/>
      <c r="J9" s="97"/>
      <c r="K9" s="98"/>
      <c r="L9" s="98"/>
      <c r="M9" s="100">
        <v>180607.9</v>
      </c>
    </row>
    <row r="10" spans="1:13" s="90" customFormat="1" ht="11.25" customHeight="1" x14ac:dyDescent="0.2">
      <c r="A10" s="160"/>
      <c r="B10" s="132"/>
      <c r="C10" s="129"/>
      <c r="D10" s="129"/>
      <c r="E10" s="130"/>
      <c r="F10" s="131"/>
      <c r="G10" s="129"/>
      <c r="H10" s="131"/>
      <c r="I10" s="129"/>
      <c r="J10" s="129"/>
      <c r="K10" s="130"/>
      <c r="L10" s="103"/>
      <c r="M10" s="133"/>
    </row>
    <row r="11" spans="1:13" ht="15.75" customHeight="1" x14ac:dyDescent="0.2">
      <c r="A11" s="152"/>
      <c r="B11" s="200" t="s">
        <v>23</v>
      </c>
      <c r="C11" s="201"/>
      <c r="D11" s="201"/>
      <c r="E11" s="113"/>
      <c r="F11" s="113"/>
      <c r="G11" s="113"/>
      <c r="H11" s="113"/>
      <c r="I11" s="113"/>
      <c r="J11" s="113"/>
      <c r="K11" s="113"/>
      <c r="L11" s="161"/>
      <c r="M11" s="162"/>
    </row>
    <row r="12" spans="1:13" ht="15" hidden="1" customHeight="1" x14ac:dyDescent="0.2">
      <c r="A12" s="152"/>
      <c r="B12" s="12" t="s">
        <v>35</v>
      </c>
      <c r="C12" s="110"/>
      <c r="D12" s="110"/>
      <c r="E12" s="116"/>
      <c r="F12" s="117"/>
      <c r="G12" s="118"/>
      <c r="H12" s="117"/>
      <c r="I12" s="118"/>
      <c r="J12" s="118"/>
      <c r="K12" s="116"/>
      <c r="L12" s="163"/>
      <c r="M12" s="164"/>
    </row>
    <row r="13" spans="1:13" ht="15" hidden="1" customHeight="1" x14ac:dyDescent="0.2">
      <c r="A13" s="152"/>
      <c r="B13" s="22" t="s">
        <v>1</v>
      </c>
      <c r="C13" s="4" t="s">
        <v>36</v>
      </c>
      <c r="D13" s="4"/>
      <c r="E13" s="58">
        <v>3000</v>
      </c>
      <c r="F13" s="32">
        <v>18</v>
      </c>
      <c r="G13" s="22" t="s">
        <v>14</v>
      </c>
      <c r="H13" s="32">
        <v>1</v>
      </c>
      <c r="I13" s="22" t="s">
        <v>10</v>
      </c>
      <c r="J13" s="22" t="s">
        <v>91</v>
      </c>
      <c r="K13" s="58">
        <f>E13*F13*H13</f>
        <v>54000</v>
      </c>
      <c r="L13" s="106">
        <v>51600</v>
      </c>
      <c r="M13" s="106">
        <f>K13-L13</f>
        <v>2400</v>
      </c>
    </row>
    <row r="14" spans="1:13" ht="15" hidden="1" customHeight="1" x14ac:dyDescent="0.2">
      <c r="A14" s="152"/>
      <c r="B14" s="22" t="s">
        <v>55</v>
      </c>
      <c r="C14" s="4" t="s">
        <v>37</v>
      </c>
      <c r="D14" s="4"/>
      <c r="E14" s="58">
        <v>3000</v>
      </c>
      <c r="F14" s="32">
        <v>0</v>
      </c>
      <c r="G14" s="22" t="s">
        <v>14</v>
      </c>
      <c r="H14" s="32">
        <v>1</v>
      </c>
      <c r="I14" s="22" t="s">
        <v>10</v>
      </c>
      <c r="J14" s="22" t="s">
        <v>92</v>
      </c>
      <c r="K14" s="58">
        <f t="shared" ref="K14" si="0">E14*F14*H14</f>
        <v>0</v>
      </c>
      <c r="L14" s="106">
        <f>2500</f>
        <v>2500</v>
      </c>
      <c r="M14" s="106">
        <f>K14-L14</f>
        <v>-2500</v>
      </c>
    </row>
    <row r="15" spans="1:13" x14ac:dyDescent="0.2">
      <c r="A15" s="152"/>
      <c r="B15" s="12" t="s">
        <v>35</v>
      </c>
      <c r="C15" s="119"/>
      <c r="D15" s="119"/>
      <c r="E15" s="68"/>
      <c r="F15" s="35"/>
      <c r="G15" s="25"/>
      <c r="H15" s="35"/>
      <c r="I15" s="25"/>
      <c r="J15" s="25"/>
      <c r="K15" s="111">
        <f>SUM(K13:K14)</f>
        <v>54000</v>
      </c>
      <c r="L15" s="165">
        <f>SUM(L13:L14)</f>
        <v>54100</v>
      </c>
      <c r="M15" s="166">
        <f>SUM(M13:M14)</f>
        <v>-100</v>
      </c>
    </row>
    <row r="16" spans="1:13" hidden="1" x14ac:dyDescent="0.2">
      <c r="A16" s="152"/>
      <c r="B16" s="135"/>
      <c r="C16" s="119"/>
      <c r="D16" s="119"/>
      <c r="E16" s="121"/>
      <c r="F16" s="35"/>
      <c r="G16" s="25"/>
      <c r="H16" s="35"/>
      <c r="I16" s="25"/>
      <c r="J16" s="25"/>
      <c r="K16" s="122"/>
      <c r="L16" s="163"/>
      <c r="M16" s="164"/>
    </row>
    <row r="17" spans="1:13" hidden="1" x14ac:dyDescent="0.2">
      <c r="A17" s="152"/>
      <c r="B17" s="12" t="s">
        <v>77</v>
      </c>
      <c r="C17" s="110"/>
      <c r="D17" s="110"/>
      <c r="E17" s="116"/>
      <c r="F17" s="117"/>
      <c r="G17" s="118"/>
      <c r="H17" s="117"/>
      <c r="I17" s="118"/>
      <c r="J17" s="118"/>
      <c r="K17" s="116"/>
      <c r="L17" s="163"/>
      <c r="M17" s="164"/>
    </row>
    <row r="18" spans="1:13" hidden="1" x14ac:dyDescent="0.2">
      <c r="A18" s="152"/>
      <c r="B18" s="22" t="s">
        <v>56</v>
      </c>
      <c r="C18" s="138" t="s">
        <v>78</v>
      </c>
      <c r="D18" s="138"/>
      <c r="E18" s="61">
        <v>200</v>
      </c>
      <c r="F18" s="32">
        <v>25</v>
      </c>
      <c r="G18" s="22" t="s">
        <v>11</v>
      </c>
      <c r="H18" s="32">
        <v>6</v>
      </c>
      <c r="I18" s="22" t="s">
        <v>45</v>
      </c>
      <c r="J18" s="22"/>
      <c r="K18" s="58">
        <f t="shared" ref="K18" si="1">E18*F18*H18</f>
        <v>30000</v>
      </c>
      <c r="L18" s="106">
        <v>30000</v>
      </c>
      <c r="M18" s="106">
        <f t="shared" ref="M18" si="2">K18-L18</f>
        <v>0</v>
      </c>
    </row>
    <row r="19" spans="1:13" x14ac:dyDescent="0.2">
      <c r="A19" s="152"/>
      <c r="B19" s="12" t="s">
        <v>77</v>
      </c>
      <c r="C19" s="123"/>
      <c r="D19" s="123"/>
      <c r="E19" s="124"/>
      <c r="F19" s="125"/>
      <c r="G19" s="126"/>
      <c r="H19" s="125"/>
      <c r="I19" s="126"/>
      <c r="J19" s="126"/>
      <c r="K19" s="122">
        <f>SUM(K18:K18)</f>
        <v>30000</v>
      </c>
      <c r="L19" s="165">
        <f>SUM(L18:L18)</f>
        <v>30000</v>
      </c>
      <c r="M19" s="166">
        <f>SUM(M18:M18)</f>
        <v>0</v>
      </c>
    </row>
    <row r="20" spans="1:13" ht="15" hidden="1" customHeight="1" x14ac:dyDescent="0.2">
      <c r="A20" s="152"/>
      <c r="B20" s="136"/>
      <c r="C20" s="127"/>
      <c r="D20" s="127"/>
      <c r="E20" s="128"/>
      <c r="F20" s="125"/>
      <c r="G20" s="126"/>
      <c r="H20" s="125"/>
      <c r="I20" s="126"/>
      <c r="J20" s="126"/>
      <c r="K20" s="122"/>
      <c r="L20" s="163"/>
      <c r="M20" s="164"/>
    </row>
    <row r="21" spans="1:13" hidden="1" x14ac:dyDescent="0.2">
      <c r="A21" s="152"/>
      <c r="B21" s="12" t="s">
        <v>39</v>
      </c>
      <c r="C21" s="110"/>
      <c r="D21" s="110"/>
      <c r="E21" s="116"/>
      <c r="F21" s="117"/>
      <c r="G21" s="118"/>
      <c r="H21" s="117"/>
      <c r="I21" s="118"/>
      <c r="J21" s="118"/>
      <c r="K21" s="116"/>
      <c r="L21" s="163"/>
      <c r="M21" s="164"/>
    </row>
    <row r="22" spans="1:13" ht="15" hidden="1" customHeight="1" x14ac:dyDescent="0.2">
      <c r="A22" s="152"/>
      <c r="B22" s="22" t="s">
        <v>3</v>
      </c>
      <c r="C22" s="4" t="s">
        <v>64</v>
      </c>
      <c r="D22" s="138"/>
      <c r="E22" s="64">
        <v>35</v>
      </c>
      <c r="F22" s="32">
        <v>30</v>
      </c>
      <c r="G22" s="22" t="s">
        <v>11</v>
      </c>
      <c r="H22" s="32">
        <v>12</v>
      </c>
      <c r="I22" s="22" t="s">
        <v>47</v>
      </c>
      <c r="J22" s="22"/>
      <c r="K22" s="58">
        <f>E22*F22*H22</f>
        <v>12600</v>
      </c>
      <c r="L22" s="106">
        <v>12600</v>
      </c>
      <c r="M22" s="106">
        <f t="shared" ref="M22:M23" si="3">K22-L22</f>
        <v>0</v>
      </c>
    </row>
    <row r="23" spans="1:13" ht="15" hidden="1" customHeight="1" x14ac:dyDescent="0.2">
      <c r="A23" s="152"/>
      <c r="B23" s="22" t="s">
        <v>57</v>
      </c>
      <c r="C23" s="4" t="s">
        <v>83</v>
      </c>
      <c r="D23" s="138"/>
      <c r="E23" s="64">
        <v>25</v>
      </c>
      <c r="F23" s="32">
        <v>30</v>
      </c>
      <c r="G23" s="22" t="s">
        <v>11</v>
      </c>
      <c r="H23" s="32">
        <v>1</v>
      </c>
      <c r="I23" s="22" t="s">
        <v>47</v>
      </c>
      <c r="J23" s="22"/>
      <c r="K23" s="58">
        <f>E23*F23*H23</f>
        <v>750</v>
      </c>
      <c r="L23" s="106">
        <v>620</v>
      </c>
      <c r="M23" s="106">
        <f t="shared" si="3"/>
        <v>130</v>
      </c>
    </row>
    <row r="24" spans="1:13" x14ac:dyDescent="0.2">
      <c r="A24" s="152"/>
      <c r="B24" s="12" t="s">
        <v>39</v>
      </c>
      <c r="C24" s="8"/>
      <c r="D24" s="8"/>
      <c r="E24" s="66"/>
      <c r="F24" s="35"/>
      <c r="G24" s="25"/>
      <c r="H24" s="35"/>
      <c r="I24" s="25"/>
      <c r="J24" s="25"/>
      <c r="K24" s="112">
        <f>SUM(K22:K23)</f>
        <v>13350</v>
      </c>
      <c r="L24" s="165">
        <f>SUM(L22:L23)</f>
        <v>13220</v>
      </c>
      <c r="M24" s="166">
        <f>SUM(M22:M23)</f>
        <v>130</v>
      </c>
    </row>
    <row r="25" spans="1:13" hidden="1" x14ac:dyDescent="0.2">
      <c r="A25" s="152"/>
      <c r="B25" s="11"/>
      <c r="C25" s="8"/>
      <c r="D25" s="8"/>
      <c r="E25" s="66"/>
      <c r="F25" s="35"/>
      <c r="G25" s="25"/>
      <c r="H25" s="35"/>
      <c r="I25" s="25"/>
      <c r="J25" s="25"/>
      <c r="K25" s="112"/>
      <c r="L25" s="163"/>
      <c r="M25" s="164"/>
    </row>
    <row r="26" spans="1:13" hidden="1" x14ac:dyDescent="0.2">
      <c r="A26" s="152"/>
      <c r="B26" s="12" t="s">
        <v>73</v>
      </c>
      <c r="C26" s="8"/>
      <c r="D26" s="8"/>
      <c r="E26" s="66"/>
      <c r="F26" s="35"/>
      <c r="G26" s="25"/>
      <c r="H26" s="35"/>
      <c r="I26" s="25"/>
      <c r="J26" s="25"/>
      <c r="K26" s="112"/>
      <c r="L26" s="163"/>
      <c r="M26" s="164"/>
    </row>
    <row r="27" spans="1:13" hidden="1" x14ac:dyDescent="0.2">
      <c r="A27" s="152"/>
      <c r="B27" s="22" t="s">
        <v>4</v>
      </c>
      <c r="C27" s="7" t="s">
        <v>80</v>
      </c>
      <c r="D27" s="4"/>
      <c r="E27" s="58">
        <v>571</v>
      </c>
      <c r="F27" s="32">
        <v>1</v>
      </c>
      <c r="G27" s="22" t="s">
        <v>11</v>
      </c>
      <c r="H27" s="32">
        <v>4</v>
      </c>
      <c r="I27" s="22" t="s">
        <v>45</v>
      </c>
      <c r="J27" s="22"/>
      <c r="K27" s="58">
        <f>E27*F27*H27</f>
        <v>2284</v>
      </c>
      <c r="L27" s="105">
        <v>2284</v>
      </c>
      <c r="M27" s="106">
        <f t="shared" ref="M27:M28" si="4">K27-L27</f>
        <v>0</v>
      </c>
    </row>
    <row r="28" spans="1:13" hidden="1" x14ac:dyDescent="0.2">
      <c r="A28" s="152"/>
      <c r="B28" s="22" t="s">
        <v>5</v>
      </c>
      <c r="C28" s="7" t="s">
        <v>81</v>
      </c>
      <c r="D28" s="4"/>
      <c r="E28" s="58">
        <v>381</v>
      </c>
      <c r="F28" s="32">
        <v>1</v>
      </c>
      <c r="G28" s="22" t="s">
        <v>11</v>
      </c>
      <c r="H28" s="32">
        <v>5</v>
      </c>
      <c r="I28" s="22" t="s">
        <v>45</v>
      </c>
      <c r="J28" s="22"/>
      <c r="K28" s="58">
        <f>E28*F28*H28</f>
        <v>1905</v>
      </c>
      <c r="L28" s="106">
        <v>1905</v>
      </c>
      <c r="M28" s="106">
        <f t="shared" si="4"/>
        <v>0</v>
      </c>
    </row>
    <row r="29" spans="1:13" x14ac:dyDescent="0.2">
      <c r="A29" s="152"/>
      <c r="B29" s="12" t="s">
        <v>73</v>
      </c>
      <c r="C29" s="8"/>
      <c r="D29" s="8"/>
      <c r="E29" s="68"/>
      <c r="F29" s="35"/>
      <c r="G29" s="25"/>
      <c r="H29" s="35"/>
      <c r="I29" s="25"/>
      <c r="J29" s="25"/>
      <c r="K29" s="111">
        <f>SUM(K27:K28)</f>
        <v>4189</v>
      </c>
      <c r="L29" s="165">
        <f>SUM(L27:L28)</f>
        <v>4189</v>
      </c>
      <c r="M29" s="166">
        <f>SUM(M27:M28)</f>
        <v>0</v>
      </c>
    </row>
    <row r="30" spans="1:13" hidden="1" x14ac:dyDescent="0.2">
      <c r="A30" s="152"/>
      <c r="B30" s="11"/>
      <c r="C30" s="8"/>
      <c r="D30" s="8"/>
      <c r="E30" s="68"/>
      <c r="F30" s="35"/>
      <c r="G30" s="25"/>
      <c r="H30" s="35"/>
      <c r="I30" s="25"/>
      <c r="J30" s="25"/>
      <c r="K30" s="111"/>
      <c r="L30" s="163"/>
      <c r="M30" s="164"/>
    </row>
    <row r="31" spans="1:13" hidden="1" x14ac:dyDescent="0.2">
      <c r="A31" s="152"/>
      <c r="B31" s="12" t="s">
        <v>40</v>
      </c>
      <c r="C31" s="8"/>
      <c r="D31" s="8"/>
      <c r="E31" s="66"/>
      <c r="F31" s="35"/>
      <c r="G31" s="25"/>
      <c r="H31" s="35"/>
      <c r="I31" s="25"/>
      <c r="J31" s="25"/>
      <c r="K31" s="66"/>
      <c r="L31" s="163"/>
      <c r="M31" s="164"/>
    </row>
    <row r="32" spans="1:13" hidden="1" x14ac:dyDescent="0.2">
      <c r="A32" s="152"/>
      <c r="B32" s="22" t="s">
        <v>15</v>
      </c>
      <c r="C32" s="4" t="s">
        <v>49</v>
      </c>
      <c r="D32" s="4"/>
      <c r="E32" s="58">
        <v>45</v>
      </c>
      <c r="F32" s="32">
        <v>50</v>
      </c>
      <c r="G32" s="22" t="s">
        <v>48</v>
      </c>
      <c r="H32" s="32">
        <v>1</v>
      </c>
      <c r="I32" s="22" t="s">
        <v>10</v>
      </c>
      <c r="J32" s="22"/>
      <c r="K32" s="58">
        <f>E32*F32*H32</f>
        <v>2250</v>
      </c>
      <c r="L32" s="106">
        <v>2000</v>
      </c>
      <c r="M32" s="106">
        <f t="shared" ref="M32:M33" si="5">K32-L32</f>
        <v>250</v>
      </c>
    </row>
    <row r="33" spans="1:13" hidden="1" x14ac:dyDescent="0.2">
      <c r="A33" s="152"/>
      <c r="B33" s="22" t="s">
        <v>58</v>
      </c>
      <c r="C33" s="4" t="s">
        <v>43</v>
      </c>
      <c r="D33" s="4"/>
      <c r="E33" s="58">
        <v>1000</v>
      </c>
      <c r="F33" s="32">
        <v>1</v>
      </c>
      <c r="G33" s="22" t="s">
        <v>17</v>
      </c>
      <c r="H33" s="32">
        <v>1</v>
      </c>
      <c r="I33" s="22" t="s">
        <v>10</v>
      </c>
      <c r="J33" s="22"/>
      <c r="K33" s="58">
        <f t="shared" ref="K33" si="6">E33*F33*H33</f>
        <v>1000</v>
      </c>
      <c r="L33" s="106">
        <v>750</v>
      </c>
      <c r="M33" s="106">
        <f t="shared" si="5"/>
        <v>250</v>
      </c>
    </row>
    <row r="34" spans="1:13" x14ac:dyDescent="0.2">
      <c r="A34" s="152"/>
      <c r="B34" s="12" t="s">
        <v>100</v>
      </c>
      <c r="C34" s="8"/>
      <c r="D34" s="8"/>
      <c r="E34" s="68"/>
      <c r="F34" s="35"/>
      <c r="G34" s="25"/>
      <c r="H34" s="35"/>
      <c r="I34" s="25"/>
      <c r="J34" s="25"/>
      <c r="K34" s="111">
        <f>SUM(K32:K33)</f>
        <v>3250</v>
      </c>
      <c r="L34" s="165">
        <f>SUM(L32:L33)</f>
        <v>2750</v>
      </c>
      <c r="M34" s="166">
        <f>SUM(M32:M33)</f>
        <v>500</v>
      </c>
    </row>
    <row r="35" spans="1:13" hidden="1" x14ac:dyDescent="0.2">
      <c r="A35" s="152"/>
      <c r="B35" s="11"/>
      <c r="C35" s="8"/>
      <c r="D35" s="8"/>
      <c r="E35" s="68"/>
      <c r="F35" s="35"/>
      <c r="G35" s="25"/>
      <c r="H35" s="35"/>
      <c r="I35" s="25"/>
      <c r="J35" s="25"/>
      <c r="K35" s="111"/>
      <c r="L35" s="163"/>
      <c r="M35" s="164"/>
    </row>
    <row r="36" spans="1:13" hidden="1" x14ac:dyDescent="0.2">
      <c r="A36" s="152"/>
      <c r="B36" s="12" t="s">
        <v>44</v>
      </c>
      <c r="C36" s="8"/>
      <c r="D36" s="8"/>
      <c r="E36" s="66"/>
      <c r="F36" s="35"/>
      <c r="G36" s="25"/>
      <c r="H36" s="35"/>
      <c r="I36" s="25"/>
      <c r="J36" s="25"/>
      <c r="K36" s="66"/>
      <c r="L36" s="163"/>
      <c r="M36" s="164"/>
    </row>
    <row r="37" spans="1:13" hidden="1" x14ac:dyDescent="0.2">
      <c r="A37" s="152"/>
      <c r="B37" s="4" t="s">
        <v>59</v>
      </c>
      <c r="C37" s="4" t="s">
        <v>50</v>
      </c>
      <c r="D37" s="4"/>
      <c r="E37" s="58">
        <v>1000</v>
      </c>
      <c r="F37" s="32">
        <v>1</v>
      </c>
      <c r="G37" s="22" t="s">
        <v>17</v>
      </c>
      <c r="H37" s="32">
        <v>3</v>
      </c>
      <c r="I37" s="22" t="s">
        <v>51</v>
      </c>
      <c r="J37" s="22"/>
      <c r="K37" s="58">
        <f>E37*F37*H37</f>
        <v>3000</v>
      </c>
      <c r="L37" s="106">
        <v>1800</v>
      </c>
      <c r="M37" s="106">
        <f t="shared" ref="M37" si="7">K37-L37</f>
        <v>1200</v>
      </c>
    </row>
    <row r="38" spans="1:13" hidden="1" x14ac:dyDescent="0.2">
      <c r="A38" s="152"/>
      <c r="B38" s="4"/>
      <c r="C38" s="4"/>
      <c r="D38" s="4"/>
      <c r="E38" s="58"/>
      <c r="F38" s="32"/>
      <c r="G38" s="22"/>
      <c r="H38" s="32"/>
      <c r="I38" s="22"/>
      <c r="J38" s="22"/>
      <c r="K38" s="58"/>
      <c r="L38" s="106"/>
      <c r="M38" s="106"/>
    </row>
    <row r="39" spans="1:13" x14ac:dyDescent="0.2">
      <c r="A39" s="152"/>
      <c r="B39" s="12" t="s">
        <v>101</v>
      </c>
      <c r="C39" s="8"/>
      <c r="D39" s="8"/>
      <c r="E39" s="68"/>
      <c r="F39" s="35"/>
      <c r="G39" s="25"/>
      <c r="H39" s="35"/>
      <c r="I39" s="25"/>
      <c r="J39" s="25"/>
      <c r="K39" s="111">
        <f>SUM(K37:K38)</f>
        <v>3000</v>
      </c>
      <c r="L39" s="165">
        <f>SUM(L37:L38)</f>
        <v>1800</v>
      </c>
      <c r="M39" s="166">
        <f>SUM(M37:M38)</f>
        <v>1200</v>
      </c>
    </row>
    <row r="40" spans="1:13" hidden="1" x14ac:dyDescent="0.2">
      <c r="A40" s="152"/>
      <c r="B40" s="11"/>
      <c r="C40" s="8"/>
      <c r="D40" s="8"/>
      <c r="E40" s="68"/>
      <c r="F40" s="35"/>
      <c r="G40" s="25"/>
      <c r="H40" s="35"/>
      <c r="I40" s="25"/>
      <c r="J40" s="25"/>
      <c r="K40" s="111"/>
      <c r="L40" s="163"/>
      <c r="M40" s="164"/>
    </row>
    <row r="41" spans="1:13" x14ac:dyDescent="0.2">
      <c r="A41" s="152"/>
      <c r="B41" s="141" t="s">
        <v>24</v>
      </c>
      <c r="C41" s="141"/>
      <c r="D41" s="141"/>
      <c r="E41" s="93"/>
      <c r="F41" s="142"/>
      <c r="G41" s="143"/>
      <c r="H41" s="142"/>
      <c r="I41" s="143"/>
      <c r="J41" s="143"/>
      <c r="K41" s="93">
        <f>K15+K19+K24+K29+K34+K39</f>
        <v>107789</v>
      </c>
      <c r="L41" s="167">
        <f>L15+L19+L24+L29+L34+L39</f>
        <v>106059</v>
      </c>
      <c r="M41" s="167">
        <f>M15+M19+M24+M29+M34+M39</f>
        <v>1730</v>
      </c>
    </row>
    <row r="42" spans="1:13" x14ac:dyDescent="0.2">
      <c r="A42" s="152"/>
      <c r="B42" s="11"/>
      <c r="C42" s="8"/>
      <c r="D42" s="8"/>
      <c r="E42" s="68"/>
      <c r="F42" s="35"/>
      <c r="G42" s="25"/>
      <c r="H42" s="35"/>
      <c r="I42" s="25"/>
      <c r="J42" s="25"/>
      <c r="K42" s="111"/>
      <c r="L42" s="163"/>
      <c r="M42" s="164"/>
    </row>
    <row r="43" spans="1:13" ht="12.75" customHeight="1" x14ac:dyDescent="0.2">
      <c r="A43" s="152"/>
      <c r="B43" s="200" t="s">
        <v>18</v>
      </c>
      <c r="C43" s="201"/>
      <c r="D43" s="201"/>
      <c r="E43" s="113"/>
      <c r="F43" s="113"/>
      <c r="G43" s="113"/>
      <c r="H43" s="113"/>
      <c r="I43" s="113"/>
      <c r="J43" s="113"/>
      <c r="K43" s="113"/>
      <c r="L43" s="161"/>
      <c r="M43" s="162"/>
    </row>
    <row r="44" spans="1:13" hidden="1" x14ac:dyDescent="0.2">
      <c r="A44" s="152"/>
      <c r="B44" s="12" t="s">
        <v>41</v>
      </c>
      <c r="C44" s="8"/>
      <c r="D44" s="8"/>
      <c r="E44" s="66"/>
      <c r="F44" s="35"/>
      <c r="G44" s="25"/>
      <c r="H44" s="35"/>
      <c r="I44" s="25"/>
      <c r="J44" s="25"/>
      <c r="K44" s="66"/>
      <c r="L44" s="163"/>
      <c r="M44" s="164"/>
    </row>
    <row r="45" spans="1:13" hidden="1" x14ac:dyDescent="0.2">
      <c r="A45" s="152"/>
      <c r="B45" s="22" t="s">
        <v>60</v>
      </c>
      <c r="C45" s="4" t="s">
        <v>33</v>
      </c>
      <c r="D45" s="4"/>
      <c r="E45" s="58">
        <v>500</v>
      </c>
      <c r="F45" s="32">
        <v>1</v>
      </c>
      <c r="G45" s="22" t="s">
        <v>31</v>
      </c>
      <c r="H45" s="32">
        <v>12</v>
      </c>
      <c r="I45" s="22" t="s">
        <v>30</v>
      </c>
      <c r="J45" s="22"/>
      <c r="K45" s="58">
        <f>E45*F45*H45</f>
        <v>6000</v>
      </c>
      <c r="L45" s="106">
        <v>3000</v>
      </c>
      <c r="M45" s="106">
        <f t="shared" ref="M45:M46" si="8">K45-L45</f>
        <v>3000</v>
      </c>
    </row>
    <row r="46" spans="1:13" hidden="1" x14ac:dyDescent="0.2">
      <c r="A46" s="152"/>
      <c r="B46" s="22" t="s">
        <v>61</v>
      </c>
      <c r="C46" s="4" t="s">
        <v>20</v>
      </c>
      <c r="D46" s="4"/>
      <c r="E46" s="58">
        <v>100</v>
      </c>
      <c r="F46" s="32">
        <v>1</v>
      </c>
      <c r="G46" s="22" t="s">
        <v>17</v>
      </c>
      <c r="H46" s="32">
        <v>12</v>
      </c>
      <c r="I46" s="22" t="s">
        <v>30</v>
      </c>
      <c r="J46" s="22"/>
      <c r="K46" s="58">
        <f>E46*F46*H46</f>
        <v>1200</v>
      </c>
      <c r="L46" s="106">
        <v>1200</v>
      </c>
      <c r="M46" s="106">
        <f t="shared" si="8"/>
        <v>0</v>
      </c>
    </row>
    <row r="47" spans="1:13" x14ac:dyDescent="0.2">
      <c r="A47" s="152"/>
      <c r="B47" s="12" t="s">
        <v>41</v>
      </c>
      <c r="C47" s="8"/>
      <c r="D47" s="8"/>
      <c r="E47" s="68"/>
      <c r="F47" s="35"/>
      <c r="G47" s="25"/>
      <c r="H47" s="35"/>
      <c r="I47" s="25"/>
      <c r="J47" s="25"/>
      <c r="K47" s="111">
        <f>SUM(K45:K46)</f>
        <v>7200</v>
      </c>
      <c r="L47" s="165">
        <f>SUM(L45:L46)</f>
        <v>4200</v>
      </c>
      <c r="M47" s="166">
        <f>SUM(M45:M46)</f>
        <v>3000</v>
      </c>
    </row>
    <row r="48" spans="1:13" ht="12" hidden="1" customHeight="1" x14ac:dyDescent="0.2">
      <c r="A48" s="152"/>
      <c r="B48" s="11"/>
      <c r="C48" s="8"/>
      <c r="D48" s="8"/>
      <c r="E48" s="68"/>
      <c r="F48" s="35"/>
      <c r="G48" s="25"/>
      <c r="H48" s="35"/>
      <c r="I48" s="25"/>
      <c r="J48" s="25"/>
      <c r="K48" s="111"/>
      <c r="L48" s="163"/>
      <c r="M48" s="164"/>
    </row>
    <row r="49" spans="1:13" hidden="1" x14ac:dyDescent="0.2">
      <c r="A49" s="152"/>
      <c r="B49" s="12" t="s">
        <v>42</v>
      </c>
      <c r="C49" s="8"/>
      <c r="D49" s="8"/>
      <c r="E49" s="66"/>
      <c r="F49" s="35"/>
      <c r="G49" s="25"/>
      <c r="H49" s="35"/>
      <c r="I49" s="25"/>
      <c r="J49" s="25"/>
      <c r="K49" s="66"/>
      <c r="L49" s="163"/>
      <c r="M49" s="164"/>
    </row>
    <row r="50" spans="1:13" hidden="1" x14ac:dyDescent="0.2">
      <c r="A50" s="152"/>
      <c r="B50" s="22" t="s">
        <v>62</v>
      </c>
      <c r="C50" s="4" t="s">
        <v>21</v>
      </c>
      <c r="D50" s="4"/>
      <c r="E50" s="58">
        <v>2000</v>
      </c>
      <c r="F50" s="32">
        <v>1</v>
      </c>
      <c r="G50" s="22" t="s">
        <v>14</v>
      </c>
      <c r="H50" s="32">
        <v>12</v>
      </c>
      <c r="I50" s="22" t="s">
        <v>30</v>
      </c>
      <c r="J50" s="22"/>
      <c r="K50" s="58">
        <f>E50*F50*H50</f>
        <v>24000</v>
      </c>
      <c r="L50" s="106">
        <v>24000</v>
      </c>
      <c r="M50" s="106">
        <f t="shared" ref="M50:M51" si="9">K50-L50</f>
        <v>0</v>
      </c>
    </row>
    <row r="51" spans="1:13" hidden="1" x14ac:dyDescent="0.2">
      <c r="A51" s="152"/>
      <c r="B51" s="22" t="s">
        <v>63</v>
      </c>
      <c r="C51" s="4" t="s">
        <v>22</v>
      </c>
      <c r="D51" s="4"/>
      <c r="E51" s="58">
        <v>700</v>
      </c>
      <c r="F51" s="32">
        <v>3</v>
      </c>
      <c r="G51" s="22" t="s">
        <v>14</v>
      </c>
      <c r="H51" s="32">
        <v>12</v>
      </c>
      <c r="I51" s="22" t="s">
        <v>30</v>
      </c>
      <c r="J51" s="22"/>
      <c r="K51" s="58">
        <f t="shared" ref="K51" si="10">E51*F51*H51</f>
        <v>25200</v>
      </c>
      <c r="L51" s="106">
        <v>25200</v>
      </c>
      <c r="M51" s="106">
        <f t="shared" si="9"/>
        <v>0</v>
      </c>
    </row>
    <row r="52" spans="1:13" x14ac:dyDescent="0.2">
      <c r="A52" s="152"/>
      <c r="B52" s="12" t="s">
        <v>42</v>
      </c>
      <c r="C52" s="8"/>
      <c r="D52" s="8"/>
      <c r="E52" s="68"/>
      <c r="F52" s="35"/>
      <c r="G52" s="25"/>
      <c r="H52" s="35"/>
      <c r="I52" s="25"/>
      <c r="J52" s="25"/>
      <c r="K52" s="111">
        <f>SUM(K50:K51)</f>
        <v>49200</v>
      </c>
      <c r="L52" s="165">
        <f>SUM(L50:L51)</f>
        <v>49200</v>
      </c>
      <c r="M52" s="166">
        <f>SUM(M50:M51)</f>
        <v>0</v>
      </c>
    </row>
    <row r="53" spans="1:13" hidden="1" x14ac:dyDescent="0.2">
      <c r="A53" s="152"/>
      <c r="B53" s="11"/>
      <c r="C53" s="8"/>
      <c r="D53" s="8"/>
      <c r="E53" s="68"/>
      <c r="F53" s="35"/>
      <c r="G53" s="25"/>
      <c r="H53" s="35"/>
      <c r="I53" s="25"/>
      <c r="J53" s="25"/>
      <c r="K53" s="111"/>
      <c r="L53" s="163"/>
      <c r="M53" s="164"/>
    </row>
    <row r="54" spans="1:13" x14ac:dyDescent="0.2">
      <c r="A54" s="152"/>
      <c r="B54" s="141" t="s">
        <v>25</v>
      </c>
      <c r="C54" s="141"/>
      <c r="D54" s="141"/>
      <c r="E54" s="93"/>
      <c r="F54" s="142"/>
      <c r="G54" s="143"/>
      <c r="H54" s="142"/>
      <c r="I54" s="143"/>
      <c r="J54" s="143"/>
      <c r="K54" s="93">
        <f>K47+K52</f>
        <v>56400</v>
      </c>
      <c r="L54" s="93">
        <f t="shared" ref="L54:M54" si="11">L47+L52</f>
        <v>53400</v>
      </c>
      <c r="M54" s="93">
        <f t="shared" si="11"/>
        <v>3000</v>
      </c>
    </row>
    <row r="55" spans="1:13" ht="15" customHeight="1" x14ac:dyDescent="0.2">
      <c r="A55" s="152"/>
      <c r="B55" s="11"/>
      <c r="C55" s="8"/>
      <c r="D55" s="8"/>
      <c r="E55" s="68"/>
      <c r="F55" s="35"/>
      <c r="G55" s="25"/>
      <c r="H55" s="35"/>
      <c r="I55" s="25"/>
      <c r="J55" s="25"/>
      <c r="K55" s="68"/>
      <c r="L55" s="163"/>
      <c r="M55" s="164"/>
    </row>
    <row r="56" spans="1:13" ht="16.5" customHeight="1" x14ac:dyDescent="0.2">
      <c r="A56" s="152"/>
      <c r="B56" s="13" t="s">
        <v>26</v>
      </c>
      <c r="C56" s="5"/>
      <c r="D56" s="5"/>
      <c r="E56" s="65"/>
      <c r="F56" s="33"/>
      <c r="G56" s="23"/>
      <c r="H56" s="33"/>
      <c r="I56" s="23"/>
      <c r="J56" s="23"/>
      <c r="K56" s="92">
        <f>K41+K54</f>
        <v>164189</v>
      </c>
      <c r="L56" s="92">
        <f t="shared" ref="L56:M56" si="12">L41+L54</f>
        <v>159459</v>
      </c>
      <c r="M56" s="92">
        <f t="shared" si="12"/>
        <v>4730</v>
      </c>
    </row>
    <row r="57" spans="1:13" x14ac:dyDescent="0.2">
      <c r="A57" s="152"/>
      <c r="B57" s="12"/>
      <c r="C57" s="8"/>
      <c r="D57" s="8"/>
      <c r="E57" s="66"/>
      <c r="F57" s="35"/>
      <c r="G57" s="25"/>
      <c r="H57" s="35"/>
      <c r="I57" s="25"/>
      <c r="J57" s="25"/>
      <c r="K57" s="111"/>
      <c r="L57" s="163"/>
      <c r="M57" s="164"/>
    </row>
    <row r="58" spans="1:13" ht="17.25" customHeight="1" x14ac:dyDescent="0.2">
      <c r="A58" s="152"/>
      <c r="B58" s="13" t="s">
        <v>27</v>
      </c>
      <c r="C58" s="5"/>
      <c r="D58" s="5"/>
      <c r="E58" s="65"/>
      <c r="F58" s="33"/>
      <c r="G58" s="23"/>
      <c r="H58" s="33"/>
      <c r="I58" s="23"/>
      <c r="J58" s="23"/>
      <c r="K58" s="92">
        <f>K56*10%</f>
        <v>16418.900000000001</v>
      </c>
      <c r="L58" s="92">
        <v>2000</v>
      </c>
      <c r="M58" s="92">
        <f>K58-L58</f>
        <v>14418.900000000001</v>
      </c>
    </row>
    <row r="59" spans="1:13" x14ac:dyDescent="0.2">
      <c r="A59" s="152"/>
      <c r="B59" s="12"/>
      <c r="C59" s="8"/>
      <c r="D59" s="8"/>
      <c r="E59" s="66"/>
      <c r="F59" s="35"/>
      <c r="G59" s="25"/>
      <c r="H59" s="35"/>
      <c r="I59" s="25"/>
      <c r="J59" s="25"/>
      <c r="K59" s="111"/>
      <c r="L59" s="163"/>
      <c r="M59" s="164"/>
    </row>
    <row r="60" spans="1:13" ht="15.75" x14ac:dyDescent="0.2">
      <c r="A60" s="152"/>
      <c r="B60" s="139" t="s">
        <v>28</v>
      </c>
      <c r="C60" s="5"/>
      <c r="D60" s="5"/>
      <c r="E60" s="65"/>
      <c r="F60" s="33"/>
      <c r="G60" s="23"/>
      <c r="H60" s="33"/>
      <c r="I60" s="23"/>
      <c r="J60" s="23"/>
      <c r="K60" s="91">
        <f>K56+K58</f>
        <v>180607.9</v>
      </c>
      <c r="L60" s="91">
        <f t="shared" ref="L60:M60" si="13">L56+L58</f>
        <v>161459</v>
      </c>
      <c r="M60" s="91">
        <f t="shared" si="13"/>
        <v>19148.900000000001</v>
      </c>
    </row>
    <row r="61" spans="1:13" x14ac:dyDescent="0.2">
      <c r="A61" s="152"/>
      <c r="B61" s="152"/>
      <c r="C61" s="152"/>
      <c r="D61" s="152"/>
      <c r="E61" s="153"/>
      <c r="G61" s="20"/>
      <c r="K61" s="153"/>
      <c r="L61" s="154"/>
      <c r="M61" s="154"/>
    </row>
    <row r="62" spans="1:13" s="101" customFormat="1" ht="27.75" customHeight="1" x14ac:dyDescent="0.2">
      <c r="A62" s="154"/>
      <c r="B62" s="168" t="s">
        <v>93</v>
      </c>
      <c r="C62" s="169"/>
      <c r="D62" s="169"/>
      <c r="E62" s="170"/>
      <c r="F62" s="145"/>
      <c r="G62" s="146"/>
      <c r="H62" s="145"/>
      <c r="I62" s="146"/>
      <c r="J62" s="146"/>
      <c r="K62" s="170">
        <f>M9</f>
        <v>180607.9</v>
      </c>
      <c r="L62" s="154"/>
      <c r="M62" s="154"/>
    </row>
    <row r="63" spans="1:13" s="101" customFormat="1" ht="32.25" customHeight="1" thickBot="1" x14ac:dyDescent="0.25">
      <c r="A63" s="154"/>
      <c r="B63" s="168" t="s">
        <v>94</v>
      </c>
      <c r="C63" s="169"/>
      <c r="D63" s="169"/>
      <c r="E63" s="170"/>
      <c r="F63" s="145"/>
      <c r="G63" s="146"/>
      <c r="H63" s="145"/>
      <c r="I63" s="146"/>
      <c r="J63" s="146"/>
      <c r="K63" s="171">
        <f>L60</f>
        <v>161459</v>
      </c>
      <c r="L63" s="154"/>
      <c r="M63" s="154"/>
    </row>
    <row r="64" spans="1:13" ht="26.25" customHeight="1" x14ac:dyDescent="0.2">
      <c r="A64" s="152"/>
      <c r="B64" s="172" t="s">
        <v>95</v>
      </c>
      <c r="C64" s="173"/>
      <c r="D64" s="173"/>
      <c r="E64" s="174"/>
      <c r="F64" s="149"/>
      <c r="G64" s="151"/>
      <c r="H64" s="149"/>
      <c r="I64" s="151"/>
      <c r="J64" s="151"/>
      <c r="K64" s="174">
        <f>K62-K63</f>
        <v>19148.899999999994</v>
      </c>
      <c r="L64" s="154"/>
      <c r="M64" s="154"/>
    </row>
    <row r="65" spans="2:11" ht="15.75" x14ac:dyDescent="0.25">
      <c r="B65" s="147"/>
      <c r="C65" s="147"/>
      <c r="D65" s="147"/>
      <c r="E65" s="148"/>
      <c r="F65" s="149"/>
      <c r="G65" s="150"/>
      <c r="H65" s="149"/>
      <c r="I65" s="151"/>
      <c r="J65" s="151"/>
      <c r="K65" s="148"/>
    </row>
  </sheetData>
  <mergeCells count="3">
    <mergeCell ref="C8:D8"/>
    <mergeCell ref="B11:D11"/>
    <mergeCell ref="B43:D43"/>
  </mergeCells>
  <pageMargins left="0.25" right="0.25" top="0.75" bottom="0.75" header="0.3" footer="0.3"/>
  <pageSetup paperSize="9" scale="95" fitToWidth="0" orientation="landscape" r:id="rId1"/>
  <headerFooter>
    <oddHeader>&amp;RANNEX A - FINANCIAL REPORT TEMPLATE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K63"/>
  <sheetViews>
    <sheetView workbookViewId="0">
      <selection activeCell="J1" sqref="J1"/>
    </sheetView>
  </sheetViews>
  <sheetFormatPr defaultColWidth="9.140625" defaultRowHeight="12.75" x14ac:dyDescent="0.2"/>
  <cols>
    <col min="1" max="1" width="11" style="1" customWidth="1"/>
    <col min="2" max="2" width="8.7109375" style="1" customWidth="1"/>
    <col min="3" max="3" width="16.85546875" style="1" customWidth="1"/>
    <col min="4" max="4" width="30.140625" style="1" customWidth="1"/>
    <col min="5" max="5" width="10.140625" style="54" customWidth="1"/>
    <col min="6" max="6" width="10" style="30" customWidth="1"/>
    <col min="7" max="7" width="8.85546875" style="28" customWidth="1"/>
    <col min="8" max="8" width="9.85546875" style="30" customWidth="1"/>
    <col min="9" max="9" width="9.140625" style="20"/>
    <col min="10" max="10" width="12.85546875" style="54" customWidth="1"/>
    <col min="11" max="11" width="55.140625" style="1" customWidth="1"/>
    <col min="12" max="16384" width="9.140625" style="1"/>
  </cols>
  <sheetData>
    <row r="1" spans="2:10" x14ac:dyDescent="0.2">
      <c r="D1" s="196"/>
      <c r="J1" s="194"/>
    </row>
    <row r="2" spans="2:10" ht="18.75" x14ac:dyDescent="0.3">
      <c r="B2" s="177" t="s">
        <v>29</v>
      </c>
      <c r="C2" s="44"/>
      <c r="D2" s="44"/>
    </row>
    <row r="3" spans="2:10" ht="15" x14ac:dyDescent="0.25">
      <c r="B3" s="45"/>
      <c r="C3" s="44"/>
      <c r="D3" s="44"/>
    </row>
    <row r="4" spans="2:10" ht="15" x14ac:dyDescent="0.25">
      <c r="B4" s="46" t="s">
        <v>70</v>
      </c>
      <c r="C4" s="46"/>
      <c r="D4" s="86"/>
      <c r="E4" s="55"/>
      <c r="F4" s="38"/>
      <c r="G4" s="38"/>
      <c r="H4" s="38"/>
      <c r="I4" s="38"/>
      <c r="J4" s="55"/>
    </row>
    <row r="5" spans="2:10" ht="15" x14ac:dyDescent="0.25">
      <c r="B5" s="45" t="s">
        <v>71</v>
      </c>
      <c r="C5" s="44"/>
      <c r="D5" s="44"/>
    </row>
    <row r="6" spans="2:10" ht="15" x14ac:dyDescent="0.25">
      <c r="B6" s="45" t="s">
        <v>72</v>
      </c>
      <c r="C6" s="44"/>
      <c r="D6" s="44"/>
    </row>
    <row r="7" spans="2:10" ht="15" x14ac:dyDescent="0.25">
      <c r="B7" s="45"/>
      <c r="C7" s="44"/>
      <c r="D7" s="44"/>
    </row>
    <row r="9" spans="2:10" ht="26.25" customHeight="1" x14ac:dyDescent="0.2">
      <c r="B9" s="87" t="s">
        <v>0</v>
      </c>
      <c r="C9" s="202" t="s">
        <v>13</v>
      </c>
      <c r="D9" s="203"/>
      <c r="E9" s="56" t="s">
        <v>12</v>
      </c>
      <c r="F9" s="19" t="s">
        <v>8</v>
      </c>
      <c r="G9" s="3" t="s">
        <v>9</v>
      </c>
      <c r="H9" s="19" t="s">
        <v>6</v>
      </c>
      <c r="I9" s="3" t="s">
        <v>7</v>
      </c>
      <c r="J9" s="56" t="s">
        <v>16</v>
      </c>
    </row>
    <row r="10" spans="2:10" ht="15.75" customHeight="1" x14ac:dyDescent="0.2">
      <c r="B10" s="204" t="s">
        <v>23</v>
      </c>
      <c r="C10" s="205"/>
      <c r="D10" s="205"/>
      <c r="E10" s="94"/>
      <c r="F10" s="94"/>
      <c r="G10" s="94"/>
      <c r="H10" s="94"/>
      <c r="I10" s="94"/>
      <c r="J10" s="95"/>
    </row>
    <row r="11" spans="2:10" ht="15" customHeight="1" x14ac:dyDescent="0.2">
      <c r="B11" s="13" t="s">
        <v>35</v>
      </c>
      <c r="C11" s="14"/>
      <c r="D11" s="14"/>
      <c r="E11" s="57"/>
      <c r="F11" s="31"/>
      <c r="G11" s="21"/>
      <c r="H11" s="31"/>
      <c r="I11" s="21"/>
      <c r="J11" s="72"/>
    </row>
    <row r="12" spans="2:10" ht="15" customHeight="1" x14ac:dyDescent="0.2">
      <c r="B12" s="22" t="s">
        <v>1</v>
      </c>
      <c r="C12" s="7" t="s">
        <v>36</v>
      </c>
      <c r="D12" s="15"/>
      <c r="E12" s="58">
        <v>3000</v>
      </c>
      <c r="F12" s="32">
        <v>18</v>
      </c>
      <c r="G12" s="22" t="s">
        <v>14</v>
      </c>
      <c r="H12" s="32">
        <v>1</v>
      </c>
      <c r="I12" s="22" t="s">
        <v>10</v>
      </c>
      <c r="J12" s="58">
        <f>E12*F12*H12</f>
        <v>54000</v>
      </c>
    </row>
    <row r="13" spans="2:10" ht="15" customHeight="1" x14ac:dyDescent="0.2">
      <c r="B13" s="22"/>
      <c r="C13" s="7"/>
      <c r="D13" s="15"/>
      <c r="E13" s="58"/>
      <c r="F13" s="32"/>
      <c r="G13" s="22"/>
      <c r="H13" s="32"/>
      <c r="I13" s="22"/>
      <c r="J13" s="58">
        <f t="shared" ref="J13" si="0">E13*F13*H13</f>
        <v>0</v>
      </c>
    </row>
    <row r="14" spans="2:10" x14ac:dyDescent="0.2">
      <c r="B14" s="47" t="s">
        <v>38</v>
      </c>
      <c r="C14" s="48"/>
      <c r="D14" s="48"/>
      <c r="E14" s="59"/>
      <c r="F14" s="49"/>
      <c r="G14" s="50"/>
      <c r="H14" s="49"/>
      <c r="I14" s="50"/>
      <c r="J14" s="83">
        <f>SUM(J12:J13)</f>
        <v>54000</v>
      </c>
    </row>
    <row r="15" spans="2:10" x14ac:dyDescent="0.2">
      <c r="B15" s="51"/>
      <c r="C15" s="52"/>
      <c r="D15" s="52"/>
      <c r="E15" s="60"/>
      <c r="F15" s="36"/>
      <c r="G15" s="26"/>
      <c r="H15" s="36"/>
      <c r="I15" s="26"/>
      <c r="J15" s="73"/>
    </row>
    <row r="16" spans="2:10" x14ac:dyDescent="0.2">
      <c r="B16" s="13" t="s">
        <v>77</v>
      </c>
      <c r="C16" s="14"/>
      <c r="D16" s="14"/>
      <c r="E16" s="57"/>
      <c r="F16" s="31"/>
      <c r="G16" s="21"/>
      <c r="H16" s="31"/>
      <c r="I16" s="21"/>
      <c r="J16" s="72"/>
    </row>
    <row r="17" spans="2:11" x14ac:dyDescent="0.2">
      <c r="B17" s="22" t="s">
        <v>2</v>
      </c>
      <c r="C17" s="16" t="s">
        <v>76</v>
      </c>
      <c r="D17" s="17"/>
      <c r="E17" s="61">
        <v>200</v>
      </c>
      <c r="F17" s="32">
        <v>25</v>
      </c>
      <c r="G17" s="22" t="s">
        <v>11</v>
      </c>
      <c r="H17" s="32">
        <v>6</v>
      </c>
      <c r="I17" s="22" t="s">
        <v>45</v>
      </c>
      <c r="J17" s="58">
        <f t="shared" ref="J17" si="1">E17*F17*H17</f>
        <v>30000</v>
      </c>
    </row>
    <row r="18" spans="2:11" x14ac:dyDescent="0.2">
      <c r="B18" s="7" t="s">
        <v>79</v>
      </c>
      <c r="C18" s="18"/>
      <c r="D18" s="18"/>
      <c r="E18" s="62"/>
      <c r="F18" s="34"/>
      <c r="G18" s="24"/>
      <c r="H18" s="34"/>
      <c r="I18" s="24"/>
      <c r="J18" s="74">
        <f>SUM(J17:J17)</f>
        <v>30000</v>
      </c>
    </row>
    <row r="19" spans="2:11" ht="15" customHeight="1" x14ac:dyDescent="0.2">
      <c r="B19" s="10"/>
      <c r="C19" s="6"/>
      <c r="D19" s="6"/>
      <c r="E19" s="63"/>
      <c r="F19" s="34"/>
      <c r="G19" s="24"/>
      <c r="H19" s="34"/>
      <c r="I19" s="24"/>
      <c r="J19" s="73"/>
    </row>
    <row r="20" spans="2:11" x14ac:dyDescent="0.2">
      <c r="B20" s="13" t="s">
        <v>39</v>
      </c>
      <c r="C20" s="14"/>
      <c r="D20" s="14"/>
      <c r="E20" s="57"/>
      <c r="F20" s="31"/>
      <c r="G20" s="21"/>
      <c r="H20" s="31"/>
      <c r="I20" s="21"/>
      <c r="J20" s="72"/>
    </row>
    <row r="21" spans="2:11" ht="15" customHeight="1" x14ac:dyDescent="0.2">
      <c r="B21" s="22" t="s">
        <v>3</v>
      </c>
      <c r="C21" s="7" t="s">
        <v>64</v>
      </c>
      <c r="D21" s="17"/>
      <c r="E21" s="64">
        <v>35</v>
      </c>
      <c r="F21" s="32">
        <v>30</v>
      </c>
      <c r="G21" s="22" t="s">
        <v>11</v>
      </c>
      <c r="H21" s="32">
        <v>12</v>
      </c>
      <c r="I21" s="22" t="s">
        <v>47</v>
      </c>
      <c r="J21" s="58">
        <f>E21*F21*H21</f>
        <v>12600</v>
      </c>
    </row>
    <row r="22" spans="2:11" ht="15" customHeight="1" x14ac:dyDescent="0.2">
      <c r="B22" s="22" t="s">
        <v>57</v>
      </c>
      <c r="C22" s="7" t="s">
        <v>83</v>
      </c>
      <c r="D22" s="17"/>
      <c r="E22" s="64">
        <v>25</v>
      </c>
      <c r="F22" s="32">
        <v>30</v>
      </c>
      <c r="G22" s="22" t="s">
        <v>11</v>
      </c>
      <c r="H22" s="32">
        <v>1</v>
      </c>
      <c r="I22" s="22" t="s">
        <v>47</v>
      </c>
      <c r="J22" s="58">
        <f>E22*F22*H22</f>
        <v>750</v>
      </c>
    </row>
    <row r="23" spans="2:11" x14ac:dyDescent="0.2">
      <c r="B23" s="4" t="s">
        <v>46</v>
      </c>
      <c r="C23" s="7"/>
      <c r="D23" s="5"/>
      <c r="E23" s="65"/>
      <c r="F23" s="33"/>
      <c r="G23" s="23"/>
      <c r="H23" s="33"/>
      <c r="I23" s="23"/>
      <c r="J23" s="75">
        <f>SUM(J21:J22)</f>
        <v>13350</v>
      </c>
    </row>
    <row r="24" spans="2:11" x14ac:dyDescent="0.2">
      <c r="B24" s="11"/>
      <c r="C24" s="8"/>
      <c r="D24" s="8"/>
      <c r="E24" s="66"/>
      <c r="F24" s="35"/>
      <c r="G24" s="25"/>
      <c r="H24" s="35"/>
      <c r="I24" s="25"/>
      <c r="J24" s="76"/>
    </row>
    <row r="25" spans="2:11" x14ac:dyDescent="0.2">
      <c r="B25" s="12" t="s">
        <v>73</v>
      </c>
      <c r="C25" s="8"/>
      <c r="D25" s="8"/>
      <c r="E25" s="66"/>
      <c r="F25" s="35"/>
      <c r="G25" s="25"/>
      <c r="H25" s="35"/>
      <c r="I25" s="25"/>
      <c r="J25" s="76"/>
    </row>
    <row r="26" spans="2:11" x14ac:dyDescent="0.2">
      <c r="B26" s="22" t="s">
        <v>4</v>
      </c>
      <c r="C26" s="7" t="s">
        <v>80</v>
      </c>
      <c r="D26" s="15"/>
      <c r="E26" s="58">
        <v>571</v>
      </c>
      <c r="F26" s="32">
        <v>1</v>
      </c>
      <c r="G26" s="22" t="s">
        <v>11</v>
      </c>
      <c r="H26" s="32">
        <v>4</v>
      </c>
      <c r="I26" s="22" t="s">
        <v>45</v>
      </c>
      <c r="J26" s="58">
        <f>E26*F26*H26</f>
        <v>2284</v>
      </c>
      <c r="K26" s="88"/>
    </row>
    <row r="27" spans="2:11" x14ac:dyDescent="0.2">
      <c r="B27" s="22" t="s">
        <v>5</v>
      </c>
      <c r="C27" s="7" t="s">
        <v>81</v>
      </c>
      <c r="D27" s="15"/>
      <c r="E27" s="58">
        <v>381</v>
      </c>
      <c r="F27" s="32">
        <v>1</v>
      </c>
      <c r="G27" s="22" t="s">
        <v>11</v>
      </c>
      <c r="H27" s="32">
        <v>5</v>
      </c>
      <c r="I27" s="22" t="s">
        <v>45</v>
      </c>
      <c r="J27" s="58">
        <f>E27*F27*H27</f>
        <v>1905</v>
      </c>
      <c r="K27" s="89"/>
    </row>
    <row r="28" spans="2:11" x14ac:dyDescent="0.2">
      <c r="B28" s="4" t="s">
        <v>82</v>
      </c>
      <c r="C28" s="5"/>
      <c r="D28" s="5"/>
      <c r="E28" s="67"/>
      <c r="F28" s="33"/>
      <c r="G28" s="23"/>
      <c r="H28" s="33"/>
      <c r="I28" s="23"/>
      <c r="J28" s="77">
        <f>SUM(J26:J27)</f>
        <v>4189</v>
      </c>
    </row>
    <row r="29" spans="2:11" x14ac:dyDescent="0.2">
      <c r="B29" s="11"/>
      <c r="C29" s="8"/>
      <c r="D29" s="8"/>
      <c r="E29" s="68"/>
      <c r="F29" s="35"/>
      <c r="G29" s="25"/>
      <c r="H29" s="35"/>
      <c r="I29" s="25"/>
      <c r="J29" s="78"/>
    </row>
    <row r="30" spans="2:11" x14ac:dyDescent="0.2">
      <c r="B30" s="12" t="s">
        <v>100</v>
      </c>
      <c r="C30" s="8"/>
      <c r="D30" s="8"/>
      <c r="E30" s="66"/>
      <c r="F30" s="35"/>
      <c r="G30" s="25"/>
      <c r="H30" s="35"/>
      <c r="I30" s="25"/>
      <c r="J30" s="79"/>
    </row>
    <row r="31" spans="2:11" x14ac:dyDescent="0.2">
      <c r="B31" s="22" t="s">
        <v>15</v>
      </c>
      <c r="C31" s="7" t="s">
        <v>102</v>
      </c>
      <c r="D31" s="15"/>
      <c r="E31" s="58">
        <v>45</v>
      </c>
      <c r="F31" s="32">
        <v>50</v>
      </c>
      <c r="G31" s="22" t="s">
        <v>104</v>
      </c>
      <c r="H31" s="32">
        <v>1</v>
      </c>
      <c r="I31" s="22" t="s">
        <v>10</v>
      </c>
      <c r="J31" s="58">
        <f>E31*F31*H31</f>
        <v>2250</v>
      </c>
    </row>
    <row r="32" spans="2:11" x14ac:dyDescent="0.2">
      <c r="B32" s="22" t="s">
        <v>58</v>
      </c>
      <c r="C32" s="7" t="s">
        <v>102</v>
      </c>
      <c r="D32" s="15"/>
      <c r="E32" s="58">
        <v>1000</v>
      </c>
      <c r="F32" s="32">
        <v>1</v>
      </c>
      <c r="G32" s="22" t="s">
        <v>17</v>
      </c>
      <c r="H32" s="32">
        <v>1</v>
      </c>
      <c r="I32" s="22" t="s">
        <v>10</v>
      </c>
      <c r="J32" s="58">
        <f t="shared" ref="J32" si="2">E32*F32*H32</f>
        <v>1000</v>
      </c>
    </row>
    <row r="33" spans="2:10" x14ac:dyDescent="0.2">
      <c r="B33" s="4" t="s">
        <v>103</v>
      </c>
      <c r="C33" s="5"/>
      <c r="D33" s="5"/>
      <c r="E33" s="67"/>
      <c r="F33" s="33"/>
      <c r="G33" s="23"/>
      <c r="H33" s="33"/>
      <c r="I33" s="23"/>
      <c r="J33" s="77">
        <f>SUM(J31:J32)</f>
        <v>3250</v>
      </c>
    </row>
    <row r="34" spans="2:10" x14ac:dyDescent="0.2">
      <c r="B34" s="11"/>
      <c r="C34" s="8"/>
      <c r="D34" s="8"/>
      <c r="E34" s="68"/>
      <c r="F34" s="35"/>
      <c r="G34" s="25"/>
      <c r="H34" s="35"/>
      <c r="I34" s="25"/>
      <c r="J34" s="78"/>
    </row>
    <row r="35" spans="2:10" x14ac:dyDescent="0.2">
      <c r="B35" s="12" t="s">
        <v>101</v>
      </c>
      <c r="C35" s="8"/>
      <c r="D35" s="8"/>
      <c r="E35" s="66"/>
      <c r="F35" s="35"/>
      <c r="G35" s="25"/>
      <c r="H35" s="35"/>
      <c r="I35" s="25"/>
      <c r="J35" s="79"/>
    </row>
    <row r="36" spans="2:10" x14ac:dyDescent="0.2">
      <c r="B36" s="4" t="s">
        <v>59</v>
      </c>
      <c r="C36" s="7" t="s">
        <v>102</v>
      </c>
      <c r="D36" s="15"/>
      <c r="E36" s="58">
        <v>1000</v>
      </c>
      <c r="F36" s="32">
        <v>1</v>
      </c>
      <c r="G36" s="22" t="s">
        <v>17</v>
      </c>
      <c r="H36" s="32">
        <v>3</v>
      </c>
      <c r="I36" s="22" t="s">
        <v>51</v>
      </c>
      <c r="J36" s="58">
        <f>E36*F36*H36</f>
        <v>3000</v>
      </c>
    </row>
    <row r="37" spans="2:10" x14ac:dyDescent="0.2">
      <c r="B37" s="4"/>
      <c r="C37" s="7"/>
      <c r="D37" s="15"/>
      <c r="E37" s="58"/>
      <c r="F37" s="32"/>
      <c r="G37" s="22"/>
      <c r="H37" s="32"/>
      <c r="I37" s="22"/>
      <c r="J37" s="58"/>
    </row>
    <row r="38" spans="2:10" x14ac:dyDescent="0.2">
      <c r="B38" s="4" t="s">
        <v>103</v>
      </c>
      <c r="C38" s="5"/>
      <c r="D38" s="5"/>
      <c r="E38" s="67"/>
      <c r="F38" s="33"/>
      <c r="G38" s="23"/>
      <c r="H38" s="33"/>
      <c r="I38" s="23"/>
      <c r="J38" s="77">
        <f>SUM(J36:J37)</f>
        <v>3000</v>
      </c>
    </row>
    <row r="39" spans="2:10" x14ac:dyDescent="0.2">
      <c r="B39" s="11"/>
      <c r="C39" s="8"/>
      <c r="D39" s="8"/>
      <c r="E39" s="68"/>
      <c r="F39" s="35"/>
      <c r="G39" s="25"/>
      <c r="H39" s="35"/>
      <c r="I39" s="25"/>
      <c r="J39" s="78"/>
    </row>
    <row r="40" spans="2:10" x14ac:dyDescent="0.2">
      <c r="B40" s="40" t="s">
        <v>24</v>
      </c>
      <c r="C40" s="41"/>
      <c r="D40" s="41"/>
      <c r="E40" s="69"/>
      <c r="F40" s="42"/>
      <c r="G40" s="43"/>
      <c r="H40" s="42"/>
      <c r="I40" s="43"/>
      <c r="J40" s="80">
        <f>J14+J18+J23+J28+J33+J38</f>
        <v>107789</v>
      </c>
    </row>
    <row r="41" spans="2:10" x14ac:dyDescent="0.2">
      <c r="B41" s="11"/>
      <c r="C41" s="8"/>
      <c r="D41" s="8"/>
      <c r="E41" s="68"/>
      <c r="F41" s="35"/>
      <c r="G41" s="25"/>
      <c r="H41" s="35"/>
      <c r="I41" s="25"/>
      <c r="J41" s="78"/>
    </row>
    <row r="42" spans="2:10" ht="12.75" customHeight="1" x14ac:dyDescent="0.2">
      <c r="B42" s="204" t="s">
        <v>18</v>
      </c>
      <c r="C42" s="205"/>
      <c r="D42" s="205"/>
      <c r="E42" s="94"/>
      <c r="F42" s="94"/>
      <c r="G42" s="94"/>
      <c r="H42" s="94"/>
      <c r="I42" s="94"/>
      <c r="J42" s="95"/>
    </row>
    <row r="43" spans="2:10" x14ac:dyDescent="0.2">
      <c r="B43" s="12" t="s">
        <v>41</v>
      </c>
      <c r="C43" s="8"/>
      <c r="D43" s="8"/>
      <c r="E43" s="66"/>
      <c r="F43" s="35"/>
      <c r="G43" s="25"/>
      <c r="H43" s="35"/>
      <c r="I43" s="25"/>
      <c r="J43" s="79"/>
    </row>
    <row r="44" spans="2:10" x14ac:dyDescent="0.2">
      <c r="B44" s="22" t="s">
        <v>60</v>
      </c>
      <c r="C44" s="7" t="s">
        <v>33</v>
      </c>
      <c r="D44" s="15"/>
      <c r="E44" s="58">
        <v>500</v>
      </c>
      <c r="F44" s="32">
        <v>1</v>
      </c>
      <c r="G44" s="22" t="s">
        <v>31</v>
      </c>
      <c r="H44" s="32">
        <v>12</v>
      </c>
      <c r="I44" s="22" t="s">
        <v>30</v>
      </c>
      <c r="J44" s="58">
        <f>E44*F44*H44</f>
        <v>6000</v>
      </c>
    </row>
    <row r="45" spans="2:10" x14ac:dyDescent="0.2">
      <c r="B45" s="22" t="s">
        <v>61</v>
      </c>
      <c r="C45" s="7" t="s">
        <v>20</v>
      </c>
      <c r="D45" s="15"/>
      <c r="E45" s="58">
        <v>100</v>
      </c>
      <c r="F45" s="32">
        <v>1</v>
      </c>
      <c r="G45" s="22" t="s">
        <v>17</v>
      </c>
      <c r="H45" s="32">
        <v>12</v>
      </c>
      <c r="I45" s="22" t="s">
        <v>30</v>
      </c>
      <c r="J45" s="58">
        <f>E45*F45*H45</f>
        <v>1200</v>
      </c>
    </row>
    <row r="46" spans="2:10" x14ac:dyDescent="0.2">
      <c r="B46" s="39" t="s">
        <v>34</v>
      </c>
      <c r="C46" s="8"/>
      <c r="D46" s="8"/>
      <c r="E46" s="68"/>
      <c r="F46" s="35"/>
      <c r="G46" s="25"/>
      <c r="H46" s="35"/>
      <c r="I46" s="25"/>
      <c r="J46" s="78">
        <f>SUM(J44:J45)</f>
        <v>7200</v>
      </c>
    </row>
    <row r="47" spans="2:10" ht="12" customHeight="1" x14ac:dyDescent="0.2">
      <c r="B47" s="11"/>
      <c r="C47" s="8"/>
      <c r="D47" s="8"/>
      <c r="E47" s="68"/>
      <c r="F47" s="35"/>
      <c r="G47" s="25"/>
      <c r="H47" s="35"/>
      <c r="I47" s="25"/>
      <c r="J47" s="78"/>
    </row>
    <row r="48" spans="2:10" x14ac:dyDescent="0.2">
      <c r="B48" s="12" t="s">
        <v>42</v>
      </c>
      <c r="C48" s="8"/>
      <c r="D48" s="8"/>
      <c r="E48" s="66"/>
      <c r="F48" s="35"/>
      <c r="G48" s="25"/>
      <c r="H48" s="35"/>
      <c r="I48" s="25"/>
      <c r="J48" s="79"/>
    </row>
    <row r="49" spans="2:10" x14ac:dyDescent="0.2">
      <c r="B49" s="22" t="s">
        <v>62</v>
      </c>
      <c r="C49" s="7" t="s">
        <v>21</v>
      </c>
      <c r="D49" s="15"/>
      <c r="E49" s="58">
        <v>2000</v>
      </c>
      <c r="F49" s="32">
        <v>1</v>
      </c>
      <c r="G49" s="22" t="s">
        <v>14</v>
      </c>
      <c r="H49" s="32">
        <v>12</v>
      </c>
      <c r="I49" s="22" t="s">
        <v>30</v>
      </c>
      <c r="J49" s="58">
        <f>E49*F49*H49</f>
        <v>24000</v>
      </c>
    </row>
    <row r="50" spans="2:10" x14ac:dyDescent="0.2">
      <c r="B50" s="22" t="s">
        <v>63</v>
      </c>
      <c r="C50" s="7" t="s">
        <v>22</v>
      </c>
      <c r="D50" s="5"/>
      <c r="E50" s="58">
        <v>700</v>
      </c>
      <c r="F50" s="32">
        <v>3</v>
      </c>
      <c r="G50" s="22" t="s">
        <v>14</v>
      </c>
      <c r="H50" s="32">
        <v>12</v>
      </c>
      <c r="I50" s="22" t="s">
        <v>30</v>
      </c>
      <c r="J50" s="58">
        <f t="shared" ref="J50" si="3">E50*F50*H50</f>
        <v>25200</v>
      </c>
    </row>
    <row r="51" spans="2:10" x14ac:dyDescent="0.2">
      <c r="B51" s="39" t="s">
        <v>32</v>
      </c>
      <c r="C51" s="8"/>
      <c r="D51" s="8"/>
      <c r="E51" s="68"/>
      <c r="F51" s="35"/>
      <c r="G51" s="25"/>
      <c r="H51" s="35"/>
      <c r="I51" s="25"/>
      <c r="J51" s="78">
        <f>SUM(J49:J50)</f>
        <v>49200</v>
      </c>
    </row>
    <row r="52" spans="2:10" x14ac:dyDescent="0.2">
      <c r="B52" s="11"/>
      <c r="C52" s="8"/>
      <c r="D52" s="8"/>
      <c r="E52" s="68"/>
      <c r="F52" s="35"/>
      <c r="G52" s="25"/>
      <c r="H52" s="35"/>
      <c r="I52" s="25"/>
      <c r="J52" s="78"/>
    </row>
    <row r="53" spans="2:10" x14ac:dyDescent="0.2">
      <c r="B53" s="40" t="s">
        <v>25</v>
      </c>
      <c r="C53" s="41"/>
      <c r="D53" s="41"/>
      <c r="E53" s="69"/>
      <c r="F53" s="42"/>
      <c r="G53" s="43"/>
      <c r="H53" s="42"/>
      <c r="I53" s="43"/>
      <c r="J53" s="80">
        <f>J46+J51</f>
        <v>56400</v>
      </c>
    </row>
    <row r="54" spans="2:10" ht="15" customHeight="1" x14ac:dyDescent="0.2">
      <c r="B54" s="11"/>
      <c r="C54" s="8"/>
      <c r="D54" s="8"/>
      <c r="E54" s="68"/>
      <c r="F54" s="35"/>
      <c r="G54" s="25"/>
      <c r="H54" s="35"/>
      <c r="I54" s="25"/>
      <c r="J54" s="81"/>
    </row>
    <row r="55" spans="2:10" x14ac:dyDescent="0.2">
      <c r="B55" s="13" t="s">
        <v>26</v>
      </c>
      <c r="C55" s="5"/>
      <c r="D55" s="5"/>
      <c r="E55" s="65"/>
      <c r="F55" s="33"/>
      <c r="G55" s="23"/>
      <c r="H55" s="33"/>
      <c r="I55" s="23"/>
      <c r="J55" s="77">
        <f>J40+J53</f>
        <v>164189</v>
      </c>
    </row>
    <row r="56" spans="2:10" x14ac:dyDescent="0.2">
      <c r="B56" s="12"/>
      <c r="C56" s="8"/>
      <c r="D56" s="8"/>
      <c r="E56" s="66"/>
      <c r="F56" s="35"/>
      <c r="G56" s="25"/>
      <c r="H56" s="35"/>
      <c r="I56" s="25"/>
      <c r="J56" s="78"/>
    </row>
    <row r="57" spans="2:10" x14ac:dyDescent="0.2">
      <c r="B57" s="13" t="s">
        <v>27</v>
      </c>
      <c r="C57" s="5"/>
      <c r="D57" s="5"/>
      <c r="E57" s="65"/>
      <c r="F57" s="33"/>
      <c r="G57" s="23"/>
      <c r="H57" s="33"/>
      <c r="I57" s="23"/>
      <c r="J57" s="77">
        <f>J55*10%</f>
        <v>16418.900000000001</v>
      </c>
    </row>
    <row r="58" spans="2:10" x14ac:dyDescent="0.2">
      <c r="B58" s="53"/>
      <c r="C58" s="9"/>
      <c r="D58" s="9"/>
      <c r="E58" s="70"/>
      <c r="F58" s="36"/>
      <c r="G58" s="26"/>
      <c r="H58" s="36"/>
      <c r="I58" s="26"/>
      <c r="J58" s="82"/>
    </row>
    <row r="59" spans="2:10" ht="15.75" x14ac:dyDescent="0.2">
      <c r="B59" s="85" t="s">
        <v>28</v>
      </c>
      <c r="C59" s="9"/>
      <c r="D59" s="9"/>
      <c r="E59" s="70"/>
      <c r="F59" s="36"/>
      <c r="G59" s="26"/>
      <c r="H59" s="36"/>
      <c r="I59" s="26"/>
      <c r="J59" s="84">
        <f>J55+J57</f>
        <v>180607.9</v>
      </c>
    </row>
    <row r="62" spans="2:10" x14ac:dyDescent="0.2">
      <c r="B62" s="2"/>
      <c r="C62" s="2"/>
      <c r="D62" s="2"/>
      <c r="E62" s="71"/>
      <c r="F62" s="37"/>
      <c r="G62" s="29"/>
      <c r="H62" s="37"/>
      <c r="I62" s="27"/>
      <c r="J62" s="71"/>
    </row>
    <row r="63" spans="2:10" x14ac:dyDescent="0.2">
      <c r="B63" s="2"/>
      <c r="C63" s="2"/>
      <c r="D63" s="2"/>
      <c r="E63" s="71"/>
      <c r="F63" s="37"/>
      <c r="G63" s="29"/>
      <c r="H63" s="37"/>
      <c r="I63" s="27"/>
      <c r="J63" s="71"/>
    </row>
  </sheetData>
  <mergeCells count="3">
    <mergeCell ref="C9:D9"/>
    <mergeCell ref="B10:D10"/>
    <mergeCell ref="B42:D42"/>
  </mergeCells>
  <pageMargins left="0.25" right="0.25" top="0.75" bottom="0.75" header="0.3" footer="0.3"/>
  <pageSetup paperSize="9" scale="74" fitToHeight="0" orientation="landscape" r:id="rId1"/>
  <headerFooter>
    <oddHeader>&amp;R&amp;F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
  <sheetViews>
    <sheetView topLeftCell="A7" zoomScale="70" zoomScaleNormal="70" workbookViewId="0">
      <selection activeCell="P40" sqref="P40"/>
    </sheetView>
  </sheetViews>
  <sheetFormatPr defaultRowHeight="15" x14ac:dyDescent="0.25"/>
  <sheetData/>
  <pageMargins left="0.25" right="0.25" top="0.75" bottom="0.75" header="0.3" footer="0.3"/>
  <pageSetup paperSize="9" scale="81" fitToHeight="0" orientation="landscape" r:id="rId1"/>
  <headerFooter>
    <oddHeader>&amp;RANNEX A - FINANCIAL REPORT TEMPLATE</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26"/>
  <sheetViews>
    <sheetView topLeftCell="A13" workbookViewId="0">
      <selection activeCell="H16" sqref="H16"/>
    </sheetView>
  </sheetViews>
  <sheetFormatPr defaultRowHeight="15" x14ac:dyDescent="0.25"/>
  <cols>
    <col min="1" max="1" width="3.42578125" customWidth="1"/>
    <col min="3" max="3" width="59.5703125" customWidth="1"/>
    <col min="4" max="4" width="74.42578125" customWidth="1"/>
  </cols>
  <sheetData>
    <row r="1" spans="1:7" ht="19.5" customHeight="1" x14ac:dyDescent="0.25">
      <c r="B1" s="210" t="s">
        <v>108</v>
      </c>
      <c r="C1" s="210"/>
      <c r="D1" s="210"/>
    </row>
    <row r="2" spans="1:7" x14ac:dyDescent="0.25">
      <c r="B2" s="210"/>
      <c r="C2" s="210"/>
      <c r="D2" s="210"/>
    </row>
    <row r="3" spans="1:7" ht="18.75" x14ac:dyDescent="0.3">
      <c r="B3" s="179"/>
      <c r="C3" s="179"/>
      <c r="D3" s="179"/>
    </row>
    <row r="4" spans="1:7" ht="23.25" x14ac:dyDescent="0.35">
      <c r="B4" s="211" t="s">
        <v>109</v>
      </c>
      <c r="C4" s="211"/>
      <c r="D4" s="211"/>
    </row>
    <row r="5" spans="1:7" ht="15.75" x14ac:dyDescent="0.25">
      <c r="B5" s="180"/>
    </row>
    <row r="6" spans="1:7" ht="15.75" x14ac:dyDescent="0.25">
      <c r="A6" s="181"/>
      <c r="B6" s="182" t="s">
        <v>110</v>
      </c>
      <c r="C6" s="183" t="s">
        <v>111</v>
      </c>
      <c r="D6" s="184" t="s">
        <v>112</v>
      </c>
    </row>
    <row r="7" spans="1:7" ht="20.100000000000001" customHeight="1" x14ac:dyDescent="0.25">
      <c r="A7" s="181"/>
      <c r="B7" s="212">
        <v>1</v>
      </c>
      <c r="C7" s="214" t="s">
        <v>113</v>
      </c>
      <c r="D7" s="185" t="s">
        <v>114</v>
      </c>
    </row>
    <row r="8" spans="1:7" ht="20.100000000000001" customHeight="1" x14ac:dyDescent="0.25">
      <c r="A8" s="181"/>
      <c r="B8" s="213"/>
      <c r="C8" s="215"/>
      <c r="D8" s="186" t="s">
        <v>115</v>
      </c>
    </row>
    <row r="9" spans="1:7" ht="20.100000000000001" customHeight="1" x14ac:dyDescent="0.25">
      <c r="A9" s="181"/>
      <c r="B9" s="206">
        <v>2</v>
      </c>
      <c r="C9" s="208" t="s">
        <v>116</v>
      </c>
      <c r="D9" s="187" t="s">
        <v>117</v>
      </c>
    </row>
    <row r="10" spans="1:7" ht="20.100000000000001" customHeight="1" x14ac:dyDescent="0.25">
      <c r="A10" s="181"/>
      <c r="B10" s="207"/>
      <c r="C10" s="209"/>
      <c r="D10" s="188" t="s">
        <v>118</v>
      </c>
    </row>
    <row r="11" spans="1:7" ht="20.100000000000001" customHeight="1" x14ac:dyDescent="0.25">
      <c r="A11" s="181"/>
      <c r="B11" s="212">
        <v>3</v>
      </c>
      <c r="C11" s="214" t="s">
        <v>119</v>
      </c>
      <c r="D11" s="189" t="s">
        <v>120</v>
      </c>
      <c r="F11" s="197"/>
      <c r="G11" s="198"/>
    </row>
    <row r="12" spans="1:7" ht="20.100000000000001" customHeight="1" x14ac:dyDescent="0.25">
      <c r="A12" s="181"/>
      <c r="B12" s="216"/>
      <c r="C12" s="217"/>
      <c r="D12" s="189" t="s">
        <v>121</v>
      </c>
    </row>
    <row r="13" spans="1:7" ht="30" customHeight="1" x14ac:dyDescent="0.25">
      <c r="A13" s="181"/>
      <c r="B13" s="190">
        <v>4</v>
      </c>
      <c r="C13" s="187" t="s">
        <v>122</v>
      </c>
      <c r="D13" s="191" t="s">
        <v>123</v>
      </c>
    </row>
    <row r="14" spans="1:7" ht="20.100000000000001" customHeight="1" x14ac:dyDescent="0.25">
      <c r="A14" s="181"/>
      <c r="B14" s="212">
        <v>5</v>
      </c>
      <c r="C14" s="214" t="s">
        <v>124</v>
      </c>
      <c r="D14" s="214" t="s">
        <v>121</v>
      </c>
    </row>
    <row r="15" spans="1:7" ht="20.100000000000001" customHeight="1" x14ac:dyDescent="0.25">
      <c r="A15" s="181"/>
      <c r="B15" s="213"/>
      <c r="C15" s="215"/>
      <c r="D15" s="215"/>
    </row>
    <row r="16" spans="1:7" ht="20.100000000000001" customHeight="1" x14ac:dyDescent="0.25">
      <c r="A16" s="181"/>
      <c r="B16" s="206">
        <v>6</v>
      </c>
      <c r="C16" s="208" t="s">
        <v>125</v>
      </c>
      <c r="D16" s="208" t="s">
        <v>121</v>
      </c>
    </row>
    <row r="17" spans="1:4" ht="20.100000000000001" customHeight="1" x14ac:dyDescent="0.25">
      <c r="A17" s="181"/>
      <c r="B17" s="207"/>
      <c r="C17" s="209"/>
      <c r="D17" s="209"/>
    </row>
    <row r="18" spans="1:4" ht="20.100000000000001" customHeight="1" x14ac:dyDescent="0.25">
      <c r="A18" s="181"/>
      <c r="B18" s="212">
        <v>7</v>
      </c>
      <c r="C18" s="214" t="s">
        <v>126</v>
      </c>
      <c r="D18" s="214" t="s">
        <v>121</v>
      </c>
    </row>
    <row r="19" spans="1:4" ht="20.100000000000001" customHeight="1" x14ac:dyDescent="0.25">
      <c r="A19" s="181"/>
      <c r="B19" s="213"/>
      <c r="C19" s="215"/>
      <c r="D19" s="215"/>
    </row>
    <row r="20" spans="1:4" ht="35.25" customHeight="1" x14ac:dyDescent="0.25">
      <c r="A20" s="181"/>
      <c r="B20" s="190">
        <v>8</v>
      </c>
      <c r="C20" s="187" t="s">
        <v>78</v>
      </c>
      <c r="D20" s="188" t="s">
        <v>127</v>
      </c>
    </row>
    <row r="21" spans="1:4" ht="32.25" customHeight="1" x14ac:dyDescent="0.25">
      <c r="A21" s="181"/>
      <c r="B21" s="192">
        <v>9</v>
      </c>
      <c r="C21" s="185" t="s">
        <v>128</v>
      </c>
      <c r="D21" s="193" t="s">
        <v>129</v>
      </c>
    </row>
    <row r="22" spans="1:4" ht="20.100000000000001" customHeight="1" x14ac:dyDescent="0.25">
      <c r="A22" s="181"/>
      <c r="B22" s="206">
        <v>10</v>
      </c>
      <c r="C22" s="218" t="s">
        <v>130</v>
      </c>
      <c r="D22" s="208" t="s">
        <v>121</v>
      </c>
    </row>
    <row r="23" spans="1:4" ht="20.100000000000001" customHeight="1" x14ac:dyDescent="0.25">
      <c r="A23" s="181"/>
      <c r="B23" s="207"/>
      <c r="C23" s="219"/>
      <c r="D23" s="209"/>
    </row>
    <row r="24" spans="1:4" ht="15.75" x14ac:dyDescent="0.25">
      <c r="B24" s="180"/>
    </row>
    <row r="25" spans="1:4" ht="15.75" x14ac:dyDescent="0.25">
      <c r="B25" s="180"/>
    </row>
    <row r="26" spans="1:4" ht="15.75" x14ac:dyDescent="0.25">
      <c r="B26" s="180"/>
    </row>
  </sheetData>
  <mergeCells count="20">
    <mergeCell ref="B18:B19"/>
    <mergeCell ref="C18:C19"/>
    <mergeCell ref="D18:D19"/>
    <mergeCell ref="B22:B23"/>
    <mergeCell ref="C22:C23"/>
    <mergeCell ref="D22:D23"/>
    <mergeCell ref="B16:B17"/>
    <mergeCell ref="C16:C17"/>
    <mergeCell ref="D16:D17"/>
    <mergeCell ref="B1:D2"/>
    <mergeCell ref="B4:D4"/>
    <mergeCell ref="B7:B8"/>
    <mergeCell ref="C7:C8"/>
    <mergeCell ref="B9:B10"/>
    <mergeCell ref="C9:C10"/>
    <mergeCell ref="B11:B12"/>
    <mergeCell ref="C11:C12"/>
    <mergeCell ref="B14:B15"/>
    <mergeCell ref="C14:C15"/>
    <mergeCell ref="D14:D15"/>
  </mergeCells>
  <pageMargins left="0.25" right="0.25" top="0.75" bottom="0.75" header="0.3" footer="0.3"/>
  <pageSetup paperSize="9" scale="97" fitToHeight="0" orientation="landscape" r:id="rId1"/>
  <headerFooter>
    <oddHeader>&amp;RANNEX A - FINANCIAL REPORT TEMPLATE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5" sqref="I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Finance Report template</vt:lpstr>
      <vt:lpstr>Finance Summary template</vt:lpstr>
      <vt:lpstr>Budget template (how to use)</vt:lpstr>
      <vt:lpstr>sample of supporting docs</vt:lpstr>
      <vt:lpstr>Compulsory support docs</vt:lpstr>
      <vt:lpstr>Sheet1</vt:lpstr>
      <vt:lpstr>'Finance Report template'!Print_Area</vt:lpstr>
      <vt:lpstr>'Finance Summary template'!Print_Area</vt:lpstr>
      <vt:lpstr>'Budget template (how to use)'!Print_Titles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 Aung Swe</dc:creator>
  <cp:lastModifiedBy>Joel Atienza</cp:lastModifiedBy>
  <cp:lastPrinted>2015-09-09T07:51:53Z</cp:lastPrinted>
  <dcterms:created xsi:type="dcterms:W3CDTF">2011-10-25T06:45:40Z</dcterms:created>
  <dcterms:modified xsi:type="dcterms:W3CDTF">2015-10-26T23:47:40Z</dcterms:modified>
</cp:coreProperties>
</file>